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U" sheetId="1" r:id="rId4"/>
    <sheet state="visible" name="ORDER FORM (PLEASE FILL OUT)" sheetId="2" r:id="rId5"/>
    <sheet state="visible" name="EXTRA FORM" sheetId="3" r:id="rId6"/>
  </sheets>
  <definedNames/>
  <calcPr/>
  <extLst>
    <ext uri="GoogleSheetsCustomDataVersion2">
      <go:sheetsCustomData xmlns:go="http://customooxmlschemas.google.com/" r:id="rId7" roundtripDataChecksum="U0GrR5A03IInGVidS5LVlXesiLX+esUu8i/KwJk149g="/>
    </ext>
  </extLst>
</workbook>
</file>

<file path=xl/sharedStrings.xml><?xml version="1.0" encoding="utf-8"?>
<sst xmlns="http://schemas.openxmlformats.org/spreadsheetml/2006/main" count="176" uniqueCount="113">
  <si>
    <t>Important Note</t>
  </si>
  <si>
    <t>All catering order must be placed at least 72 hours in advance.</t>
  </si>
  <si>
    <t>Please kindly let us know if there is any food allergy or a special request for your order.</t>
  </si>
  <si>
    <t xml:space="preserve">For a complete nutrition facts, please visit our website at https://www.welahealthbar.ca/nutrition-facts  </t>
  </si>
  <si>
    <t>Delivery Fee is $15</t>
  </si>
  <si>
    <t>WELA Signature Bowls</t>
  </si>
  <si>
    <t>Item</t>
  </si>
  <si>
    <t>Tribes / Allergens</t>
  </si>
  <si>
    <t>Price</t>
  </si>
  <si>
    <t>Description</t>
  </si>
  <si>
    <t>Most popular!</t>
  </si>
  <si>
    <t>Green Curry Bowl</t>
  </si>
  <si>
    <t>vegan, gluten-free, medium heat, dairy-free, soy allergen</t>
  </si>
  <si>
    <t>roasted organic tofu, roasted cauliflower, chickpea, spring mix, roasted yam, carrot, Thai green curry, brown rice</t>
  </si>
  <si>
    <t>Bangkok Bowl</t>
  </si>
  <si>
    <t>vegan, gluten-free, soy allergen, contains peanuts</t>
  </si>
  <si>
    <t>chickpea, roasted peanuts, romaine, baby spinach, brown rice, bell pepper, red cabbage, cucumber, carrot, Thai peanut dressing</t>
  </si>
  <si>
    <t>Lemongrass Chicken</t>
  </si>
  <si>
    <t>gluten-free, fish allergen, shellfish allergen, soy allergen, contains peanuts</t>
  </si>
  <si>
    <t>grilled lemongrass chicken thigh, served with rice, papaya salad, roasted peanuts, and Somtum dressing</t>
  </si>
  <si>
    <t>Beef Bulgogi</t>
  </si>
  <si>
    <t>gluten-free, soy allergen</t>
  </si>
  <si>
    <t>sliced beef marinated and sautéed with organic honey, ginger, fresh pear purée, served with rice, kimchi, romaine, carrot, cucumber</t>
  </si>
  <si>
    <t>Chilango</t>
  </si>
  <si>
    <t>gluten-free, vegan, heat</t>
  </si>
  <si>
    <t>sliced avocado, black bean, sweet corn, brown rice, romaine, baby arugula, bell pepper, red onion, toasted red pepper chipotle dressing</t>
  </si>
  <si>
    <t>Kale Caesar</t>
  </si>
  <si>
    <t>contains dairy, fish allergen</t>
  </si>
  <si>
    <t>massaged kale, romaine, avocado, roasted cashews, red cabbage, bell pepper, red onion, parmesan, caesar dressing</t>
  </si>
  <si>
    <t>Shroomami</t>
  </si>
  <si>
    <t>vegan, gluten-free, soy allergen</t>
  </si>
  <si>
    <t>sautéed mushroom, massaged kale, brown rice, baby spinach, edamame, shredded carrot, cucumber, cherry tomato, creamy sesame dressing</t>
  </si>
  <si>
    <t>Shrimp &amp; Avocado Salad</t>
  </si>
  <si>
    <t>gluten-free, shellfish allergen, contains nuts, medium heat</t>
  </si>
  <si>
    <t>shrimp, avocado, toasted coconut, romaine, spring mix, edamame, cucumber, corn, roasted cashews, cherry tomato, green apple, cilantro, red onion, Green Goddess dressing</t>
  </si>
  <si>
    <t>Premiums (Optional Toppings for the Bowls)</t>
  </si>
  <si>
    <t>Sliced Avocado</t>
  </si>
  <si>
    <t>vegan, gluten-free</t>
  </si>
  <si>
    <t>Fresh Hummus</t>
  </si>
  <si>
    <t>Falafel</t>
  </si>
  <si>
    <t>Roasted Yam</t>
  </si>
  <si>
    <t>Roasted Cauliflower</t>
  </si>
  <si>
    <t>Roasted Organic Tofu</t>
  </si>
  <si>
    <t>Roasted Chicken Breast</t>
  </si>
  <si>
    <t>gluten-free</t>
  </si>
  <si>
    <t>Grilled Lemongrass Chicken Thigh</t>
  </si>
  <si>
    <t>gluten-free, fish &amp; shellfish allergen</t>
  </si>
  <si>
    <t>Hard-boiled egg</t>
  </si>
  <si>
    <t>Shrimp</t>
  </si>
  <si>
    <t>gluten-free, shellfish allergen</t>
  </si>
  <si>
    <t>WELA Signature Wraps</t>
  </si>
  <si>
    <t>Avocado Wrap</t>
  </si>
  <si>
    <t>vegan</t>
  </si>
  <si>
    <t>mashed chickpea and avocado, baby spinach, chili flakes, spinach tortilla wrap</t>
  </si>
  <si>
    <t>Falamus Wrap</t>
  </si>
  <si>
    <t>vegan, soy allergen, dairy-free</t>
  </si>
  <si>
    <t>falafel, fresh hummus, baby spinach, cucumber, bell pepper, red onion, creamy sesame, spinach tortilla wrap</t>
  </si>
  <si>
    <t>Bangkok Wrap</t>
  </si>
  <si>
    <t>dairy-free, medium heat</t>
  </si>
  <si>
    <t>roasted chicken breast, quinoa, chickpea, bell pepper, cucumber, carrots, Thai curry sauce, spinach tortilla wrap</t>
  </si>
  <si>
    <t>Nick's Wrap</t>
  </si>
  <si>
    <t>roasted chicken breast, black bean, sweet corn, baby spinach, brown rice, bell pepper, red onion, toasted red pepper chipotle, spinach tortilla wrap</t>
  </si>
  <si>
    <t>Chipotle Wrap</t>
  </si>
  <si>
    <t>dairy-free</t>
  </si>
  <si>
    <t>roasted chicken breast, kale, shredded red cabbage, vegan chipotle mayo, spinach tortilla wrap</t>
  </si>
  <si>
    <t>Gluten-free wrap is available for an extra $1.00. Please indicate in the form if you would like to make it
gluten-free.</t>
  </si>
  <si>
    <t>SMOOTHIES</t>
  </si>
  <si>
    <t>Greena Colada</t>
  </si>
  <si>
    <t>vegan, gluten-free, dairy-free</t>
  </si>
  <si>
    <t>pineapple, banana, kale, shredded coconut, chia seed, lemon juice, coconut water</t>
  </si>
  <si>
    <t>Phuket Paradise</t>
  </si>
  <si>
    <t>pineapple, mango, shredded coconut, ginger, chia seeds, coconut water</t>
  </si>
  <si>
    <t>Deep Cove</t>
  </si>
  <si>
    <t>vegan, gluten-free, nut allergen, dairy-free</t>
  </si>
  <si>
    <t>kale, banana, mango, almond butter, dates, hemp hearts, almond milk</t>
  </si>
  <si>
    <t>The Classic</t>
  </si>
  <si>
    <t>strawberry, banana, oat milk</t>
  </si>
  <si>
    <t>Mango Madness</t>
  </si>
  <si>
    <t>mango, mango juice</t>
  </si>
  <si>
    <t>Kale Mango</t>
  </si>
  <si>
    <t>kale, mango, pineaaple, mango juice</t>
  </si>
  <si>
    <t>Strawberry Shortcake</t>
  </si>
  <si>
    <t>gluten-free, nut allergen</t>
  </si>
  <si>
    <t>strawberry, banana, vanilla whey, gluten-free granola, oatmilk</t>
  </si>
  <si>
    <t>Vanilla Matcha</t>
  </si>
  <si>
    <t>organic matcha, banana, vanilla whey, oat milk</t>
  </si>
  <si>
    <t>*All smoothies are made from real fruit and do not contain any added sugar.</t>
  </si>
  <si>
    <t>Notes</t>
  </si>
  <si>
    <t>If you require more items, please fill out a second form in the "EXTRA" tab.</t>
  </si>
  <si>
    <t>Please kindly let us know if there is any food allergy or a special request for your order in the "NOTE" section next to each item</t>
  </si>
  <si>
    <t>If you made a mistake, you can simply press "delete" and reselect an option from the dropdown list.</t>
  </si>
  <si>
    <t>Premiums are optional. If you would like to add more than 2 Premiums, please specify the item and quantity in the "NOTE" section next to the item</t>
  </si>
  <si>
    <t>Please put the recipient's name in the Name/Note section if you require labeling.</t>
  </si>
  <si>
    <t>Contact &amp; Delivery Details</t>
  </si>
  <si>
    <t>Name</t>
  </si>
  <si>
    <t>Phone Number</t>
  </si>
  <si>
    <t>Email</t>
  </si>
  <si>
    <t>Delivery Address</t>
  </si>
  <si>
    <t>Delivery Date</t>
  </si>
  <si>
    <t>Delivery Time</t>
  </si>
  <si>
    <t>Bowls</t>
  </si>
  <si>
    <t>Premium 1</t>
  </si>
  <si>
    <t>Premium 2</t>
  </si>
  <si>
    <t>Quantity</t>
  </si>
  <si>
    <t>Note</t>
  </si>
  <si>
    <t>Wraps</t>
  </si>
  <si>
    <t>Gluten-Free Wrap</t>
  </si>
  <si>
    <t>Smoothies</t>
  </si>
  <si>
    <t>Sub-total</t>
  </si>
  <si>
    <t>Delivery Fee</t>
  </si>
  <si>
    <t>GST (5%)</t>
  </si>
  <si>
    <t>Net Total</t>
  </si>
  <si>
    <t>Sub-total from previous form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</si>
</sst>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"/>
  </numFmts>
  <fonts count="16">
    <font>
      <sz val="12.0"/>
      <color theme="1"/>
      <name val="Calibri"/>
      <scheme val="minor"/>
    </font>
    <font>
      <sz val="14.0"/>
      <color theme="1"/>
      <name val="Helvetica Neue"/>
    </font>
    <font>
      <b/>
      <sz val="14.0"/>
      <color theme="0"/>
      <name val="Helvetica Neue"/>
    </font>
    <font/>
    <font>
      <sz val="14.0"/>
      <color rgb="FF1C7170"/>
      <name val="Helvetica Neue"/>
    </font>
    <font>
      <u/>
      <sz val="14.0"/>
      <color rgb="FF1C7170"/>
      <name val="Arial"/>
    </font>
    <font>
      <sz val="12.0"/>
      <color theme="1"/>
      <name val="Calibri"/>
    </font>
    <font>
      <b/>
      <sz val="14.0"/>
      <color rgb="FF1C7170"/>
      <name val="Helvetica Neue"/>
    </font>
    <font>
      <i/>
      <sz val="12.0"/>
      <color rgb="FF1C7170"/>
      <name val="Helvetica Neue"/>
    </font>
    <font>
      <sz val="14.0"/>
      <color rgb="FF339966"/>
      <name val="Helvetica Neue"/>
    </font>
    <font>
      <b/>
      <sz val="14.0"/>
      <color rgb="FFFFFFFF"/>
      <name val="Helvetica Neue"/>
    </font>
    <font>
      <sz val="11.0"/>
      <color rgb="FF1C7170"/>
      <name val="Helvetica Neue"/>
    </font>
    <font>
      <sz val="12.0"/>
      <color rgb="FF1C7170"/>
      <name val="Helvetica Neue"/>
    </font>
    <font>
      <sz val="12.0"/>
      <color rgb="FF1C7170"/>
      <name val="Calibri"/>
    </font>
    <font>
      <b/>
      <sz val="12.0"/>
      <color rgb="FF1C7170"/>
      <name val="Helvetica Neue"/>
    </font>
    <font>
      <b/>
      <sz val="12.0"/>
      <color rgb="FF1C7170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C7170"/>
        <bgColor rgb="FF1C7170"/>
      </patternFill>
    </fill>
    <fill>
      <patternFill patternType="solid">
        <fgColor rgb="FFFFFFFF"/>
        <bgColor rgb="FFFFFFFF"/>
      </patternFill>
    </fill>
  </fills>
  <borders count="28">
    <border/>
    <border>
      <left/>
      <right/>
      <top/>
      <bottom/>
    </border>
    <border>
      <left style="thin">
        <color rgb="FF339966"/>
      </left>
      <top style="thin">
        <color rgb="FF339966"/>
      </top>
      <bottom/>
    </border>
    <border>
      <top style="thin">
        <color rgb="FF339966"/>
      </top>
      <bottom/>
    </border>
    <border>
      <right style="thin">
        <color rgb="FF339966"/>
      </right>
      <top style="thin">
        <color rgb="FF339966"/>
      </top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339966"/>
      </left>
      <top style="thin">
        <color rgb="FF339966"/>
      </top>
      <bottom style="thin">
        <color rgb="FF339966"/>
      </bottom>
    </border>
    <border>
      <top style="thin">
        <color rgb="FF339966"/>
      </top>
      <bottom style="thin">
        <color rgb="FF339966"/>
      </bottom>
    </border>
    <border>
      <right style="thin">
        <color rgb="FF339966"/>
      </right>
      <top style="thin">
        <color rgb="FF339966"/>
      </top>
      <bottom style="thin">
        <color rgb="FF339966"/>
      </bottom>
    </border>
    <border>
      <left style="thin">
        <color rgb="FF339966"/>
      </left>
      <right style="thin">
        <color rgb="FF339966"/>
      </right>
      <top style="thin">
        <color rgb="FF339966"/>
      </top>
      <bottom style="thin">
        <color rgb="FF339966"/>
      </bottom>
    </border>
    <border>
      <left/>
      <top/>
    </border>
    <border>
      <right/>
      <top/>
    </border>
    <border>
      <left/>
    </border>
    <border>
      <right/>
    </border>
    <border>
      <top/>
    </border>
    <border>
      <left/>
      <bottom/>
    </border>
    <border>
      <right/>
      <bottom/>
    </border>
    <border>
      <bottom/>
    </border>
    <border>
      <left style="thin">
        <color rgb="FF339966"/>
      </left>
      <top/>
      <bottom/>
    </border>
    <border>
      <left style="thin">
        <color rgb="FF1C7170"/>
      </left>
    </border>
    <border>
      <right style="thin">
        <color rgb="FF1C7170"/>
      </right>
    </border>
    <border>
      <left style="thin">
        <color rgb="FF1C7170"/>
      </left>
      <bottom style="thin">
        <color rgb="FF1C7170"/>
      </bottom>
    </border>
    <border>
      <bottom style="thin">
        <color rgb="FF1C7170"/>
      </bottom>
    </border>
    <border>
      <right style="thin">
        <color rgb="FF1C7170"/>
      </right>
      <bottom style="thin">
        <color rgb="FF1C7170"/>
      </bottom>
    </border>
    <border>
      <left style="thin">
        <color rgb="FF339966"/>
      </left>
      <right style="thin">
        <color rgb="FF339966"/>
      </right>
    </border>
    <border>
      <left style="thin">
        <color rgb="FF1C7170"/>
      </left>
      <right style="thin">
        <color rgb="FF1C7170"/>
      </right>
      <top style="thin">
        <color rgb="FF1C7170"/>
      </top>
      <bottom style="thin">
        <color rgb="FF1C717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2" fillId="3" fontId="2" numFmtId="0" xfId="0" applyAlignment="1" applyBorder="1" applyFill="1" applyFont="1">
      <alignment horizontal="left" shrinkToFit="0" vertical="top" wrapText="1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horizontal="left" shrinkToFit="0" vertical="top" wrapText="1"/>
    </xf>
    <xf borderId="5" fillId="4" fontId="4" numFmtId="0" xfId="0" applyAlignment="1" applyBorder="1" applyFill="1" applyFont="1">
      <alignment horizontal="left" shrinkToFit="0" vertical="top" wrapText="1"/>
    </xf>
    <xf borderId="6" fillId="0" fontId="3" numFmtId="0" xfId="0" applyBorder="1" applyFont="1"/>
    <xf borderId="7" fillId="0" fontId="3" numFmtId="0" xfId="0" applyBorder="1" applyFont="1"/>
    <xf borderId="5" fillId="4" fontId="5" numFmtId="0" xfId="0" applyAlignment="1" applyBorder="1" applyFont="1">
      <alignment horizontal="left" readingOrder="0" shrinkToFit="0" vertical="top" wrapText="1"/>
    </xf>
    <xf borderId="0" fillId="0" fontId="6" numFmtId="0" xfId="0" applyAlignment="1" applyFont="1">
      <alignment horizontal="left" shrinkToFit="0" vertical="top" wrapText="1"/>
    </xf>
    <xf borderId="5" fillId="4" fontId="4" numFmtId="0" xfId="0" applyAlignment="1" applyBorder="1" applyFont="1">
      <alignment horizontal="left" readingOrder="0" shrinkToFit="0" vertical="top" wrapText="1"/>
    </xf>
    <xf borderId="8" fillId="3" fontId="2" numFmtId="0" xfId="0" applyAlignment="1" applyBorder="1" applyFont="1">
      <alignment horizontal="left" shrinkToFit="0" vertical="top" wrapText="1"/>
    </xf>
    <xf borderId="9" fillId="0" fontId="3" numFmtId="0" xfId="0" applyBorder="1" applyFont="1"/>
    <xf borderId="10" fillId="0" fontId="3" numFmtId="0" xfId="0" applyBorder="1" applyFont="1"/>
    <xf borderId="11" fillId="2" fontId="7" numFmtId="0" xfId="0" applyAlignment="1" applyBorder="1" applyFont="1">
      <alignment horizontal="left" shrinkToFit="0" vertical="top" wrapText="1"/>
    </xf>
    <xf borderId="1" fillId="2" fontId="8" numFmtId="0" xfId="0" applyAlignment="1" applyBorder="1" applyFont="1">
      <alignment horizontal="left" shrinkToFit="0" vertical="top" wrapText="1"/>
    </xf>
    <xf borderId="11" fillId="2" fontId="4" numFmtId="0" xfId="0" applyAlignment="1" applyBorder="1" applyFont="1">
      <alignment horizontal="left" shrinkToFit="0" vertical="top" wrapText="1"/>
    </xf>
    <xf borderId="11" fillId="2" fontId="4" numFmtId="164" xfId="0" applyAlignment="1" applyBorder="1" applyFont="1" applyNumberFormat="1">
      <alignment horizontal="left" readingOrder="0" shrinkToFit="0" vertical="top" wrapText="1"/>
    </xf>
    <xf borderId="11" fillId="2" fontId="4" numFmtId="0" xfId="0" applyAlignment="1" applyBorder="1" applyFont="1">
      <alignment horizontal="left" readingOrder="0" shrinkToFit="0" vertical="top" wrapText="1"/>
    </xf>
    <xf borderId="8" fillId="2" fontId="7" numFmtId="0" xfId="0" applyAlignment="1" applyBorder="1" applyFont="1">
      <alignment horizontal="left" shrinkToFit="0" vertical="top" wrapText="1"/>
    </xf>
    <xf borderId="11" fillId="2" fontId="4" numFmtId="164" xfId="0" applyAlignment="1" applyBorder="1" applyFont="1" applyNumberFormat="1">
      <alignment horizontal="left" shrinkToFit="0" vertical="top" wrapText="1"/>
    </xf>
    <xf borderId="1" fillId="2" fontId="9" numFmtId="0" xfId="0" applyAlignment="1" applyBorder="1" applyFont="1">
      <alignment horizontal="left" shrinkToFit="0" vertical="top" wrapText="1"/>
    </xf>
    <xf borderId="1" fillId="2" fontId="9" numFmtId="164" xfId="0" applyAlignment="1" applyBorder="1" applyFont="1" applyNumberFormat="1">
      <alignment horizontal="left" shrinkToFit="0" vertical="top" wrapText="1"/>
    </xf>
    <xf borderId="8" fillId="2" fontId="4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5" fillId="2" fontId="1" numFmtId="0" xfId="0" applyAlignment="1" applyBorder="1" applyFont="1">
      <alignment horizontal="left" shrinkToFit="0" vertical="top" wrapText="1"/>
    </xf>
    <xf borderId="12" fillId="2" fontId="1" numFmtId="0" xfId="0" applyAlignment="1" applyBorder="1" applyFont="1">
      <alignment horizontal="left" shrinkToFit="0" vertical="top" wrapText="1"/>
    </xf>
    <xf borderId="13" fillId="0" fontId="3" numFmtId="0" xfId="0" applyBorder="1" applyFont="1"/>
    <xf borderId="8" fillId="3" fontId="10" numFmtId="0" xfId="0" applyAlignment="1" applyBorder="1" applyFont="1">
      <alignment horizontal="left" shrinkToFit="0" vertical="top" wrapText="1"/>
    </xf>
    <xf borderId="14" fillId="0" fontId="3" numFmtId="0" xfId="0" applyBorder="1" applyFont="1"/>
    <xf borderId="15" fillId="0" fontId="3" numFmtId="0" xfId="0" applyBorder="1" applyFont="1"/>
    <xf borderId="12" fillId="2" fontId="11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0" fillId="0" fontId="6" numFmtId="0" xfId="0" applyAlignment="1" applyFont="1">
      <alignment vertical="center"/>
    </xf>
    <xf borderId="20" fillId="3" fontId="2" numFmtId="0" xfId="0" applyAlignment="1" applyBorder="1" applyFont="1">
      <alignment horizontal="center" vertical="center"/>
    </xf>
    <xf borderId="21" fillId="0" fontId="12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12" numFmtId="0" xfId="0" applyAlignment="1" applyBorder="1" applyFont="1">
      <alignment horizontal="center" shrinkToFit="0" vertical="center" wrapText="1"/>
    </xf>
    <xf borderId="24" fillId="0" fontId="3" numFmtId="0" xfId="0" applyBorder="1" applyFont="1"/>
    <xf borderId="25" fillId="0" fontId="3" numFmtId="0" xfId="0" applyBorder="1" applyFont="1"/>
    <xf borderId="0" fillId="0" fontId="12" numFmtId="0" xfId="0" applyAlignment="1" applyFont="1">
      <alignment horizontal="left" shrinkToFit="0" vertical="center" wrapText="1"/>
    </xf>
    <xf borderId="20" fillId="3" fontId="10" numFmtId="0" xfId="0" applyAlignment="1" applyBorder="1" applyFont="1">
      <alignment horizontal="center" vertical="center"/>
    </xf>
    <xf borderId="0" fillId="0" fontId="13" numFmtId="0" xfId="0" applyAlignment="1" applyFont="1">
      <alignment vertical="center"/>
    </xf>
    <xf borderId="0" fillId="0" fontId="13" numFmtId="49" xfId="0" applyAlignment="1" applyFont="1" applyNumberFormat="1">
      <alignment horizontal="left" vertical="center"/>
    </xf>
    <xf borderId="0" fillId="0" fontId="13" numFmtId="18" xfId="0" applyAlignment="1" applyFont="1" applyNumberFormat="1">
      <alignment horizontal="left" vertical="center"/>
    </xf>
    <xf borderId="0" fillId="0" fontId="10" numFmtId="0" xfId="0" applyAlignment="1" applyFont="1">
      <alignment horizontal="center" vertical="center"/>
    </xf>
    <xf borderId="11" fillId="0" fontId="13" numFmtId="0" xfId="0" applyAlignment="1" applyBorder="1" applyFont="1">
      <alignment vertical="center"/>
    </xf>
    <xf borderId="11" fillId="0" fontId="14" numFmtId="0" xfId="0" applyAlignment="1" applyBorder="1" applyFont="1">
      <alignment horizontal="center" shrinkToFit="0" vertical="center" wrapText="1"/>
    </xf>
    <xf borderId="26" fillId="0" fontId="14" numFmtId="0" xfId="0" applyAlignment="1" applyBorder="1" applyFont="1">
      <alignment horizontal="center" shrinkToFit="0" vertical="center" wrapText="1"/>
    </xf>
    <xf borderId="11" fillId="0" fontId="13" numFmtId="0" xfId="0" applyAlignment="1" applyBorder="1" applyFont="1">
      <alignment horizontal="center" vertical="center"/>
    </xf>
    <xf borderId="11" fillId="0" fontId="13" numFmtId="0" xfId="0" applyAlignment="1" applyBorder="1" applyFont="1">
      <alignment shrinkToFit="0" vertical="center" wrapText="1"/>
    </xf>
    <xf borderId="11" fillId="0" fontId="13" numFmtId="165" xfId="0" applyAlignment="1" applyBorder="1" applyFont="1" applyNumberFormat="1">
      <alignment shrinkToFit="0" vertical="center" wrapText="1"/>
    </xf>
    <xf borderId="11" fillId="0" fontId="13" numFmtId="165" xfId="0" applyAlignment="1" applyBorder="1" applyFont="1" applyNumberFormat="1">
      <alignment vertical="center"/>
    </xf>
    <xf borderId="11" fillId="0" fontId="13" numFmtId="0" xfId="0" applyAlignment="1" applyBorder="1" applyFont="1">
      <alignment horizontal="right" vertical="center"/>
    </xf>
    <xf borderId="8" fillId="0" fontId="14" numFmtId="0" xfId="0" applyAlignment="1" applyBorder="1" applyFont="1">
      <alignment horizontal="center" shrinkToFit="0" vertical="center" wrapText="1"/>
    </xf>
    <xf borderId="8" fillId="0" fontId="13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right" vertical="center"/>
    </xf>
    <xf borderId="0" fillId="0" fontId="13" numFmtId="165" xfId="0" applyAlignment="1" applyFont="1" applyNumberFormat="1">
      <alignment vertical="center"/>
    </xf>
    <xf borderId="0" fillId="0" fontId="13" numFmtId="165" xfId="0" applyAlignment="1" applyFont="1" applyNumberFormat="1">
      <alignment horizontal="right" vertical="center"/>
    </xf>
    <xf borderId="27" fillId="0" fontId="15" numFmtId="0" xfId="0" applyAlignment="1" applyBorder="1" applyFont="1">
      <alignment horizontal="right" vertical="center"/>
    </xf>
    <xf borderId="27" fillId="0" fontId="15" numFmtId="165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welahealthbar.ca/nutrition-fact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0.78"/>
    <col customWidth="1" min="2" max="2" width="17.78"/>
    <col customWidth="1" min="3" max="3" width="25.0"/>
    <col customWidth="1" min="4" max="4" width="29.78"/>
    <col customWidth="1" min="5" max="5" width="18.22"/>
    <col customWidth="1" min="6" max="6" width="51.11"/>
    <col customWidth="1" min="7" max="9" width="10.78"/>
    <col customWidth="1" min="10" max="26" width="10.0"/>
  </cols>
  <sheetData>
    <row r="1" ht="25.5" customHeight="1">
      <c r="A1" s="1"/>
      <c r="B1" s="1"/>
      <c r="C1" s="2" t="s">
        <v>0</v>
      </c>
      <c r="D1" s="3"/>
      <c r="E1" s="3"/>
      <c r="F1" s="4"/>
      <c r="G1" s="1"/>
      <c r="H1" s="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30.75" customHeight="1">
      <c r="A2" s="1"/>
      <c r="B2" s="1"/>
      <c r="C2" s="6" t="s">
        <v>1</v>
      </c>
      <c r="D2" s="7"/>
      <c r="E2" s="7"/>
      <c r="F2" s="8"/>
      <c r="G2" s="1"/>
      <c r="H2" s="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0.75" customHeight="1">
      <c r="A3" s="1"/>
      <c r="B3" s="1"/>
      <c r="C3" s="6" t="s">
        <v>2</v>
      </c>
      <c r="D3" s="7"/>
      <c r="E3" s="7"/>
      <c r="F3" s="8"/>
      <c r="G3" s="1"/>
      <c r="H3" s="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0.75" customHeight="1">
      <c r="A4" s="1"/>
      <c r="B4" s="1"/>
      <c r="C4" s="9" t="s">
        <v>3</v>
      </c>
      <c r="D4" s="7"/>
      <c r="E4" s="7"/>
      <c r="F4" s="8"/>
      <c r="G4" s="1"/>
      <c r="H4" s="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0"/>
      <c r="B5" s="10"/>
      <c r="C5" s="11" t="s">
        <v>4</v>
      </c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8.0" customHeight="1">
      <c r="A6" s="1"/>
      <c r="B6" s="1"/>
      <c r="C6" s="1"/>
      <c r="D6" s="1"/>
      <c r="E6" s="1"/>
      <c r="F6" s="1"/>
      <c r="G6" s="1"/>
      <c r="H6" s="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8.5" customHeight="1">
      <c r="A7" s="1"/>
      <c r="B7" s="1"/>
      <c r="C7" s="12" t="s">
        <v>5</v>
      </c>
      <c r="D7" s="13"/>
      <c r="E7" s="13"/>
      <c r="F7" s="14"/>
      <c r="G7" s="1"/>
      <c r="H7" s="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7.75" customHeight="1">
      <c r="A8" s="1"/>
      <c r="B8" s="1"/>
      <c r="C8" s="15" t="s">
        <v>6</v>
      </c>
      <c r="D8" s="15" t="s">
        <v>7</v>
      </c>
      <c r="E8" s="15" t="s">
        <v>8</v>
      </c>
      <c r="F8" s="15" t="s">
        <v>9</v>
      </c>
      <c r="G8" s="1"/>
      <c r="H8" s="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57.0" customHeight="1">
      <c r="A9" s="1"/>
      <c r="B9" s="16" t="s">
        <v>10</v>
      </c>
      <c r="C9" s="17" t="s">
        <v>11</v>
      </c>
      <c r="D9" s="17" t="s">
        <v>12</v>
      </c>
      <c r="E9" s="18">
        <v>18.0</v>
      </c>
      <c r="F9" s="19" t="s">
        <v>13</v>
      </c>
      <c r="G9" s="1"/>
      <c r="H9" s="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61.5" customHeight="1">
      <c r="A10" s="1"/>
      <c r="B10" s="16" t="s">
        <v>10</v>
      </c>
      <c r="C10" s="17" t="s">
        <v>14</v>
      </c>
      <c r="D10" s="17" t="s">
        <v>15</v>
      </c>
      <c r="E10" s="18">
        <v>16.5</v>
      </c>
      <c r="F10" s="17" t="s">
        <v>16</v>
      </c>
      <c r="G10" s="1"/>
      <c r="H10" s="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"/>
      <c r="B11" s="16" t="s">
        <v>10</v>
      </c>
      <c r="C11" s="17" t="s">
        <v>17</v>
      </c>
      <c r="D11" s="17" t="s">
        <v>18</v>
      </c>
      <c r="E11" s="18">
        <v>18.5</v>
      </c>
      <c r="F11" s="17" t="s">
        <v>19</v>
      </c>
      <c r="G11" s="1"/>
      <c r="H11" s="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57.0" customHeight="1">
      <c r="A12" s="1"/>
      <c r="B12" s="16" t="s">
        <v>10</v>
      </c>
      <c r="C12" s="17" t="s">
        <v>20</v>
      </c>
      <c r="D12" s="17" t="s">
        <v>21</v>
      </c>
      <c r="E12" s="18">
        <v>18.5</v>
      </c>
      <c r="F12" s="17" t="s">
        <v>22</v>
      </c>
      <c r="G12" s="1"/>
      <c r="H12" s="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57.0" customHeight="1">
      <c r="A13" s="1"/>
      <c r="B13" s="16"/>
      <c r="C13" s="17" t="s">
        <v>23</v>
      </c>
      <c r="D13" s="17" t="s">
        <v>24</v>
      </c>
      <c r="E13" s="18">
        <v>16.5</v>
      </c>
      <c r="F13" s="17" t="s">
        <v>25</v>
      </c>
      <c r="G13" s="1"/>
      <c r="H13" s="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63.0" customHeight="1">
      <c r="A14" s="1"/>
      <c r="B14" s="1"/>
      <c r="C14" s="17" t="s">
        <v>26</v>
      </c>
      <c r="D14" s="17" t="s">
        <v>27</v>
      </c>
      <c r="E14" s="18">
        <v>16.5</v>
      </c>
      <c r="F14" s="17" t="s">
        <v>28</v>
      </c>
      <c r="G14" s="1"/>
      <c r="H14" s="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60.0" customHeight="1">
      <c r="A15" s="1"/>
      <c r="B15" s="1"/>
      <c r="C15" s="17" t="s">
        <v>29</v>
      </c>
      <c r="D15" s="17" t="s">
        <v>30</v>
      </c>
      <c r="E15" s="18">
        <v>16.5</v>
      </c>
      <c r="F15" s="17" t="s">
        <v>31</v>
      </c>
      <c r="G15" s="1"/>
      <c r="H15" s="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60.0" customHeight="1">
      <c r="A16" s="1"/>
      <c r="B16" s="1"/>
      <c r="C16" s="17" t="s">
        <v>32</v>
      </c>
      <c r="D16" s="17" t="s">
        <v>33</v>
      </c>
      <c r="E16" s="18">
        <v>22.0</v>
      </c>
      <c r="F16" s="17" t="s">
        <v>34</v>
      </c>
      <c r="G16" s="1"/>
      <c r="H16" s="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30.75" customHeight="1">
      <c r="A17" s="1"/>
      <c r="B17" s="1"/>
      <c r="C17" s="20" t="s">
        <v>35</v>
      </c>
      <c r="D17" s="13"/>
      <c r="E17" s="13"/>
      <c r="F17" s="14"/>
      <c r="G17" s="1"/>
      <c r="H17" s="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8.75" customHeight="1">
      <c r="A18" s="1"/>
      <c r="B18" s="1"/>
      <c r="C18" s="17" t="s">
        <v>36</v>
      </c>
      <c r="D18" s="17" t="s">
        <v>37</v>
      </c>
      <c r="E18" s="21">
        <v>3.0</v>
      </c>
      <c r="F18" s="17"/>
      <c r="G18" s="1"/>
      <c r="H18" s="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8.75" customHeight="1">
      <c r="A19" s="1"/>
      <c r="B19" s="1"/>
      <c r="C19" s="17" t="s">
        <v>38</v>
      </c>
      <c r="D19" s="17" t="s">
        <v>37</v>
      </c>
      <c r="E19" s="21">
        <v>2.5</v>
      </c>
      <c r="F19" s="17"/>
      <c r="G19" s="1"/>
      <c r="H19" s="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8.75" customHeight="1">
      <c r="A20" s="1"/>
      <c r="B20" s="1"/>
      <c r="C20" s="17" t="s">
        <v>39</v>
      </c>
      <c r="D20" s="17" t="s">
        <v>37</v>
      </c>
      <c r="E20" s="21">
        <v>3.0</v>
      </c>
      <c r="F20" s="17"/>
      <c r="G20" s="1"/>
      <c r="H20" s="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8.75" customHeight="1">
      <c r="A21" s="1"/>
      <c r="B21" s="1"/>
      <c r="C21" s="17" t="s">
        <v>40</v>
      </c>
      <c r="D21" s="17" t="s">
        <v>37</v>
      </c>
      <c r="E21" s="21">
        <v>3.0</v>
      </c>
      <c r="F21" s="17"/>
      <c r="G21" s="1"/>
      <c r="H21" s="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8.75" customHeight="1">
      <c r="A22" s="1"/>
      <c r="B22" s="1"/>
      <c r="C22" s="17" t="s">
        <v>41</v>
      </c>
      <c r="D22" s="17" t="s">
        <v>37</v>
      </c>
      <c r="E22" s="18">
        <v>3.5</v>
      </c>
      <c r="F22" s="17"/>
      <c r="G22" s="1"/>
      <c r="H22" s="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8.75" customHeight="1">
      <c r="A23" s="1"/>
      <c r="B23" s="1"/>
      <c r="C23" s="17" t="s">
        <v>42</v>
      </c>
      <c r="D23" s="17" t="s">
        <v>37</v>
      </c>
      <c r="E23" s="18">
        <v>3.0</v>
      </c>
      <c r="F23" s="17"/>
      <c r="G23" s="1"/>
      <c r="H23" s="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8.75" customHeight="1">
      <c r="A24" s="1"/>
      <c r="B24" s="1"/>
      <c r="C24" s="17" t="s">
        <v>43</v>
      </c>
      <c r="D24" s="17" t="s">
        <v>44</v>
      </c>
      <c r="E24" s="18">
        <v>3.5</v>
      </c>
      <c r="F24" s="17"/>
      <c r="G24" s="1"/>
      <c r="H24" s="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1"/>
      <c r="B25" s="1"/>
      <c r="C25" s="17" t="s">
        <v>45</v>
      </c>
      <c r="D25" s="17" t="s">
        <v>46</v>
      </c>
      <c r="E25" s="21">
        <v>5.0</v>
      </c>
      <c r="F25" s="17"/>
      <c r="G25" s="1"/>
      <c r="H25" s="1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8.75" customHeight="1">
      <c r="A26" s="1"/>
      <c r="B26" s="1"/>
      <c r="C26" s="17" t="s">
        <v>20</v>
      </c>
      <c r="D26" s="17" t="s">
        <v>44</v>
      </c>
      <c r="E26" s="21">
        <v>5.0</v>
      </c>
      <c r="F26" s="17"/>
      <c r="G26" s="1"/>
      <c r="H26" s="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8.75" customHeight="1">
      <c r="A27" s="1"/>
      <c r="B27" s="1"/>
      <c r="C27" s="17" t="s">
        <v>47</v>
      </c>
      <c r="D27" s="17" t="s">
        <v>44</v>
      </c>
      <c r="E27" s="21">
        <v>2.5</v>
      </c>
      <c r="F27" s="17"/>
      <c r="G27" s="1"/>
      <c r="H27" s="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8.75" customHeight="1">
      <c r="A28" s="1"/>
      <c r="B28" s="1"/>
      <c r="C28" s="17" t="s">
        <v>48</v>
      </c>
      <c r="D28" s="17" t="s">
        <v>49</v>
      </c>
      <c r="E28" s="18">
        <v>6.0</v>
      </c>
      <c r="F28" s="17"/>
      <c r="G28" s="1"/>
      <c r="H28" s="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8.0" customHeight="1">
      <c r="A29" s="1"/>
      <c r="B29" s="1"/>
      <c r="C29" s="22"/>
      <c r="D29" s="22"/>
      <c r="E29" s="23"/>
      <c r="F29" s="1"/>
      <c r="G29" s="1"/>
      <c r="H29" s="1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30.0" customHeight="1">
      <c r="A30" s="1"/>
      <c r="B30" s="1"/>
      <c r="C30" s="12" t="s">
        <v>50</v>
      </c>
      <c r="D30" s="13"/>
      <c r="E30" s="13"/>
      <c r="F30" s="14"/>
      <c r="G30" s="1"/>
      <c r="H30" s="1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30.0" customHeight="1">
      <c r="A31" s="1"/>
      <c r="B31" s="1"/>
      <c r="C31" s="15" t="s">
        <v>6</v>
      </c>
      <c r="D31" s="15" t="s">
        <v>7</v>
      </c>
      <c r="E31" s="15" t="s">
        <v>8</v>
      </c>
      <c r="F31" s="15" t="s">
        <v>9</v>
      </c>
      <c r="G31" s="1"/>
      <c r="H31" s="1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41.25" customHeight="1">
      <c r="A32" s="1"/>
      <c r="B32" s="1"/>
      <c r="C32" s="17" t="s">
        <v>51</v>
      </c>
      <c r="D32" s="17" t="s">
        <v>52</v>
      </c>
      <c r="E32" s="18">
        <v>13.0</v>
      </c>
      <c r="F32" s="17" t="s">
        <v>53</v>
      </c>
      <c r="G32" s="1"/>
      <c r="H32" s="1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41.25" customHeight="1">
      <c r="A33" s="1"/>
      <c r="B33" s="1"/>
      <c r="C33" s="17" t="s">
        <v>54</v>
      </c>
      <c r="D33" s="17" t="s">
        <v>55</v>
      </c>
      <c r="E33" s="18">
        <v>14.0</v>
      </c>
      <c r="F33" s="17" t="s">
        <v>56</v>
      </c>
      <c r="G33" s="1"/>
      <c r="H33" s="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57.75" customHeight="1">
      <c r="A34" s="1"/>
      <c r="B34" s="1"/>
      <c r="C34" s="17" t="s">
        <v>57</v>
      </c>
      <c r="D34" s="17" t="s">
        <v>58</v>
      </c>
      <c r="E34" s="18">
        <v>15.0</v>
      </c>
      <c r="F34" s="17" t="s">
        <v>59</v>
      </c>
      <c r="G34" s="1"/>
      <c r="H34" s="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58.5" customHeight="1">
      <c r="A35" s="1"/>
      <c r="B35" s="16" t="s">
        <v>10</v>
      </c>
      <c r="C35" s="17" t="s">
        <v>60</v>
      </c>
      <c r="D35" s="17" t="s">
        <v>58</v>
      </c>
      <c r="E35" s="18">
        <v>15.0</v>
      </c>
      <c r="F35" s="17" t="s">
        <v>61</v>
      </c>
      <c r="G35" s="1"/>
      <c r="H35" s="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41.25" customHeight="1">
      <c r="A36" s="1"/>
      <c r="B36" s="16" t="s">
        <v>10</v>
      </c>
      <c r="C36" s="17" t="s">
        <v>62</v>
      </c>
      <c r="D36" s="17" t="s">
        <v>63</v>
      </c>
      <c r="E36" s="18">
        <v>15.0</v>
      </c>
      <c r="F36" s="17" t="s">
        <v>64</v>
      </c>
      <c r="G36" s="1"/>
      <c r="H36" s="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42.75" customHeight="1">
      <c r="A37" s="1"/>
      <c r="B37" s="1"/>
      <c r="C37" s="24" t="s">
        <v>65</v>
      </c>
      <c r="D37" s="13"/>
      <c r="E37" s="13"/>
      <c r="F37" s="14"/>
      <c r="G37" s="1"/>
      <c r="H37" s="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7.75" customHeight="1">
      <c r="A38" s="1"/>
      <c r="B38" s="1"/>
      <c r="C38" s="22"/>
      <c r="D38" s="22"/>
      <c r="E38" s="22"/>
      <c r="F38" s="22"/>
      <c r="G38" s="1"/>
      <c r="H38" s="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8.75" customHeight="1">
      <c r="A39" s="1"/>
      <c r="B39" s="1"/>
      <c r="C39" s="10"/>
      <c r="G39" s="1"/>
      <c r="H39" s="22"/>
      <c r="I39" s="2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8.0" customHeight="1">
      <c r="A40" s="1"/>
      <c r="B40" s="1"/>
      <c r="C40" s="26"/>
      <c r="D40" s="7"/>
      <c r="E40" s="7"/>
      <c r="F40" s="8"/>
      <c r="G40" s="27"/>
      <c r="H40" s="28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7.0" customHeight="1">
      <c r="A41" s="1"/>
      <c r="B41" s="1"/>
      <c r="C41" s="29" t="s">
        <v>66</v>
      </c>
      <c r="D41" s="13"/>
      <c r="E41" s="13"/>
      <c r="F41" s="14"/>
      <c r="G41" s="30"/>
      <c r="H41" s="3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8.0" customHeight="1">
      <c r="A42" s="1"/>
      <c r="B42" s="1"/>
      <c r="C42" s="15" t="s">
        <v>6</v>
      </c>
      <c r="D42" s="15" t="s">
        <v>7</v>
      </c>
      <c r="E42" s="15" t="s">
        <v>8</v>
      </c>
      <c r="F42" s="15" t="s">
        <v>9</v>
      </c>
      <c r="G42" s="30"/>
      <c r="H42" s="3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34.5" customHeight="1">
      <c r="A43" s="1"/>
      <c r="B43" s="1"/>
      <c r="C43" s="17" t="s">
        <v>67</v>
      </c>
      <c r="D43" s="17" t="s">
        <v>68</v>
      </c>
      <c r="E43" s="18">
        <v>10.0</v>
      </c>
      <c r="F43" s="17" t="s">
        <v>69</v>
      </c>
      <c r="G43" s="30"/>
      <c r="H43" s="3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34.5" customHeight="1">
      <c r="A44" s="1"/>
      <c r="B44" s="1"/>
      <c r="C44" s="17" t="s">
        <v>70</v>
      </c>
      <c r="D44" s="17" t="s">
        <v>68</v>
      </c>
      <c r="E44" s="18">
        <v>10.0</v>
      </c>
      <c r="F44" s="17" t="s">
        <v>71</v>
      </c>
      <c r="G44" s="30"/>
      <c r="H44" s="3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34.5" customHeight="1">
      <c r="A45" s="1"/>
      <c r="B45" s="1"/>
      <c r="C45" s="17" t="s">
        <v>72</v>
      </c>
      <c r="D45" s="17" t="s">
        <v>73</v>
      </c>
      <c r="E45" s="18">
        <v>12.0</v>
      </c>
      <c r="F45" s="17" t="s">
        <v>74</v>
      </c>
      <c r="G45" s="30"/>
      <c r="H45" s="3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34.5" customHeight="1">
      <c r="A46" s="1"/>
      <c r="B46" s="1"/>
      <c r="C46" s="17" t="s">
        <v>75</v>
      </c>
      <c r="D46" s="17" t="s">
        <v>68</v>
      </c>
      <c r="E46" s="18">
        <v>9.0</v>
      </c>
      <c r="F46" s="17" t="s">
        <v>76</v>
      </c>
      <c r="G46" s="30"/>
      <c r="H46" s="3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34.5" customHeight="1">
      <c r="A47" s="1"/>
      <c r="B47" s="1"/>
      <c r="C47" s="17" t="s">
        <v>77</v>
      </c>
      <c r="D47" s="17" t="s">
        <v>68</v>
      </c>
      <c r="E47" s="18">
        <v>9.0</v>
      </c>
      <c r="F47" s="17" t="s">
        <v>78</v>
      </c>
      <c r="G47" s="30"/>
      <c r="H47" s="3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34.5" customHeight="1">
      <c r="A48" s="1"/>
      <c r="B48" s="1"/>
      <c r="C48" s="17" t="s">
        <v>79</v>
      </c>
      <c r="D48" s="17" t="s">
        <v>68</v>
      </c>
      <c r="E48" s="18">
        <v>9.0</v>
      </c>
      <c r="F48" s="17" t="s">
        <v>80</v>
      </c>
      <c r="G48" s="30"/>
      <c r="H48" s="3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34.5" customHeight="1">
      <c r="A49" s="1"/>
      <c r="B49" s="1"/>
      <c r="C49" s="17" t="s">
        <v>81</v>
      </c>
      <c r="D49" s="17" t="s">
        <v>82</v>
      </c>
      <c r="E49" s="18">
        <v>12.0</v>
      </c>
      <c r="F49" s="17" t="s">
        <v>83</v>
      </c>
      <c r="G49" s="30"/>
      <c r="H49" s="3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34.5" customHeight="1">
      <c r="A50" s="1"/>
      <c r="B50" s="1"/>
      <c r="C50" s="17" t="s">
        <v>84</v>
      </c>
      <c r="D50" s="17" t="s">
        <v>44</v>
      </c>
      <c r="E50" s="18">
        <v>12.0</v>
      </c>
      <c r="F50" s="17" t="s">
        <v>85</v>
      </c>
      <c r="G50" s="30"/>
      <c r="H50" s="3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8.0" customHeight="1">
      <c r="A51" s="1"/>
      <c r="B51" s="1"/>
      <c r="C51" s="32" t="s">
        <v>86</v>
      </c>
      <c r="D51" s="33"/>
      <c r="E51" s="33"/>
      <c r="F51" s="28"/>
      <c r="G51" s="30"/>
      <c r="H51" s="3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8.0" customHeight="1">
      <c r="A52" s="1"/>
      <c r="B52" s="1"/>
      <c r="C52" s="30"/>
      <c r="F52" s="31"/>
      <c r="G52" s="34"/>
      <c r="H52" s="3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8.0" customHeight="1">
      <c r="A53" s="1"/>
      <c r="B53" s="1"/>
      <c r="C53" s="34"/>
      <c r="D53" s="36"/>
      <c r="E53" s="36"/>
      <c r="F53" s="35"/>
      <c r="G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8.0" customHeight="1">
      <c r="A54" s="5"/>
      <c r="B54" s="5"/>
      <c r="C54" s="5"/>
      <c r="D54" s="5"/>
      <c r="E54" s="5"/>
      <c r="F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8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8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8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8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8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8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8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8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8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8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8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8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8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8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8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8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8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8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8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8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8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8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8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8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8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8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8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8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8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8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8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8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8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8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8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8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8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8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8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8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8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8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8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8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8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8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8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8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8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8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8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8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8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8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8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8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8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8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8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8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8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8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8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8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8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8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8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8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8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8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8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8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8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8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8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8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8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8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8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8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8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8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8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8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8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8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8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8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8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8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8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8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8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8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8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8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8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8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8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8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8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8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8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8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8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8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8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8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8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8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8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8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8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8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8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8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8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8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8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8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8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8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8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8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8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8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8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8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8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8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8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8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8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8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8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8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8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8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8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8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8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8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8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8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8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8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8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8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8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8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8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8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8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8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8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8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8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8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8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8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8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8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8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8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8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8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8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8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8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8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8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8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8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8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8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8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8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8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8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8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8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8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8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8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8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8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8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8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8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8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8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8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8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8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8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8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8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8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8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8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8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8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8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8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8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8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8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8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8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8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8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8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8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8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8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8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8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8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8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8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8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8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8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8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8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8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8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8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8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8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8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8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8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8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8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8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8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8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8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8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8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8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8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8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8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8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8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8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8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8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8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8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8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8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8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8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8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8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8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8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8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8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8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8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8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8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8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8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8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8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8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8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8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8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8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8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8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8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8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8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8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8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8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8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8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8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8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8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8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8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8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8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8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8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8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8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8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8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8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8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8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8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8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8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8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8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8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8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8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8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8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8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8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8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8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8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8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8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8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8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8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8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8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8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8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8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8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8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8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8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8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8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8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8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8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8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8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8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8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8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8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8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8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8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8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8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8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8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8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8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8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8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8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8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8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8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8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8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8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8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8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8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8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8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8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8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8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8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8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8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8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8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8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8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8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8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8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8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8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8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8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8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8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8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8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8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8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8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8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8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8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8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8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8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8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8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8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8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8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8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8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8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8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8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8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8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8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8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8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8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8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8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8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8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8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8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8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8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8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8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8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8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8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8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8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8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8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8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8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8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8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8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8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8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8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8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8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8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8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8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8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8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8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8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8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8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8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8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8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8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8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8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8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8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8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8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8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8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8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8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8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8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8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8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8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8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8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8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8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8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8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8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8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8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8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8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8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8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8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8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8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8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8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8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8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8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8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8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8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8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8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8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8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8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8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8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8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8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8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8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8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8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8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8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8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8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8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8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8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8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8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8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8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8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8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8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8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8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8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8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8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8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8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8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8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8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8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8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8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8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8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8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8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8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8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8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8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8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8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8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8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8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8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8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8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8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8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8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8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8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8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8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8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8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8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8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8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8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8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8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8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8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8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8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8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8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8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8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8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8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8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8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8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8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8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8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8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8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8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8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8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8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8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8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8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8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8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8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8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8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8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8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8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8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8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8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8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8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8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8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8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8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8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8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8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8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8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8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8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8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8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8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8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8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8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8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8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8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8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8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8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8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8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8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8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8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8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8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8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8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8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8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8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8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8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8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8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8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8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8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8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8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8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8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8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8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8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8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8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8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8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8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8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8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8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8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8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8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8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8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8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8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8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8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8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8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8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8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8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8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8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8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8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8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8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8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8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8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8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8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8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8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8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8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8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8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8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8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8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8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8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8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8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8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8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8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8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8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8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8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8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8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8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8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8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8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8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8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8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8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8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8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8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8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8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8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8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8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8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8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8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8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8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8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8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8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8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8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8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8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8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8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8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8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8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8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8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8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8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8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8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8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8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8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8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8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8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8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8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8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8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8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8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8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8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8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8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8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8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8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8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8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8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8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8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8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8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8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8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8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8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8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8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8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8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8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8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8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8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8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8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8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8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8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8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8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8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8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8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8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8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8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8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8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8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8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8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8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8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8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8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8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8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8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8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8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8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8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8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8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8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8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8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8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8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8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8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8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8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8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8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8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8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8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8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8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8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8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8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8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8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8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8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8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8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8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8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8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8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8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8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8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8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8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8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8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8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8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8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8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8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8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8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8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8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8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8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8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8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8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8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8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8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8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8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8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8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8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8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8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8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8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8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8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8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8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8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8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8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8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8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8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8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8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8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8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8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8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8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8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8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8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8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8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8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8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8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8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8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8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8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8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8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8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8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8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8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8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8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8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8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8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8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8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8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8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8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8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8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8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8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8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8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8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8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8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8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8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8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8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8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8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8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8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8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8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8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8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8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8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8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8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8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8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8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15">
    <mergeCell ref="C37:F37"/>
    <mergeCell ref="C39:F39"/>
    <mergeCell ref="C40:F40"/>
    <mergeCell ref="G40:H52"/>
    <mergeCell ref="C41:F41"/>
    <mergeCell ref="C51:F53"/>
    <mergeCell ref="G53:H54"/>
    <mergeCell ref="C1:F1"/>
    <mergeCell ref="C2:F2"/>
    <mergeCell ref="C3:F3"/>
    <mergeCell ref="C4:F4"/>
    <mergeCell ref="C7:F7"/>
    <mergeCell ref="C17:F17"/>
    <mergeCell ref="C30:F30"/>
    <mergeCell ref="C5:F5"/>
  </mergeCells>
  <hyperlinks>
    <hyperlink r:id="rId1" ref="C4"/>
  </hyperlinks>
  <printOptions/>
  <pageMargins bottom="0.75" footer="0.0" header="0.0" left="0.7" right="0.7" top="0.75"/>
  <pageSetup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2" width="10.0"/>
    <col customWidth="1" min="3" max="3" width="25.33"/>
    <col customWidth="1" min="4" max="4" width="20.78"/>
    <col customWidth="1" min="5" max="5" width="13.22"/>
    <col customWidth="1" min="6" max="6" width="9.78"/>
    <col customWidth="1" min="7" max="7" width="17.11"/>
    <col customWidth="1" min="8" max="8" width="44.0"/>
    <col customWidth="1" min="9" max="9" width="12.78"/>
    <col customWidth="1" min="10" max="27" width="10.0"/>
  </cols>
  <sheetData>
    <row r="1" ht="33.75" customHeight="1">
      <c r="A1" s="37"/>
      <c r="B1" s="38" t="s">
        <v>87</v>
      </c>
      <c r="C1" s="7"/>
      <c r="D1" s="7"/>
      <c r="E1" s="7"/>
      <c r="F1" s="7"/>
      <c r="G1" s="7"/>
      <c r="H1" s="7"/>
      <c r="I1" s="8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ht="31.5" customHeight="1">
      <c r="A2" s="37"/>
      <c r="B2" s="39" t="s">
        <v>88</v>
      </c>
      <c r="I2" s="40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ht="37.5" customHeight="1">
      <c r="A3" s="37"/>
      <c r="B3" s="39" t="s">
        <v>89</v>
      </c>
      <c r="I3" s="40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ht="37.5" customHeight="1">
      <c r="A4" s="37"/>
      <c r="B4" s="39" t="s">
        <v>90</v>
      </c>
      <c r="I4" s="40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ht="37.5" customHeight="1">
      <c r="A5" s="37"/>
      <c r="B5" s="39" t="s">
        <v>91</v>
      </c>
      <c r="I5" s="40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ht="31.5" customHeight="1">
      <c r="A6" s="37"/>
      <c r="B6" s="41" t="s">
        <v>92</v>
      </c>
      <c r="C6" s="42"/>
      <c r="D6" s="42"/>
      <c r="E6" s="42"/>
      <c r="F6" s="42"/>
      <c r="G6" s="42"/>
      <c r="H6" s="42"/>
      <c r="I6" s="43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ht="24.0" customHeight="1">
      <c r="A7" s="37"/>
      <c r="B7" s="44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 ht="24.0" customHeight="1">
      <c r="A8" s="37"/>
      <c r="B8" s="45" t="s">
        <v>93</v>
      </c>
      <c r="C8" s="7"/>
      <c r="D8" s="7"/>
      <c r="E8" s="7"/>
      <c r="F8" s="7"/>
      <c r="G8" s="7"/>
      <c r="H8" s="7"/>
      <c r="I8" s="8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</row>
    <row r="9" ht="24.0" customHeight="1">
      <c r="A9" s="37"/>
      <c r="B9" s="44"/>
      <c r="C9" s="46" t="s">
        <v>94</v>
      </c>
      <c r="D9" s="46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ht="24.0" customHeight="1">
      <c r="A10" s="37"/>
      <c r="B10" s="44"/>
      <c r="C10" s="46" t="s">
        <v>95</v>
      </c>
      <c r="D10" s="46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ht="24.0" customHeight="1">
      <c r="A11" s="37"/>
      <c r="B11" s="44"/>
      <c r="C11" s="46" t="s">
        <v>96</v>
      </c>
      <c r="D11" s="46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ht="36.75" customHeight="1">
      <c r="A12" s="37"/>
      <c r="B12" s="44"/>
      <c r="C12" s="46" t="s">
        <v>97</v>
      </c>
      <c r="D12" s="46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ht="24.0" customHeight="1">
      <c r="A13" s="37"/>
      <c r="B13" s="44"/>
      <c r="C13" s="46" t="s">
        <v>98</v>
      </c>
      <c r="D13" s="4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ht="24.0" customHeight="1">
      <c r="A14" s="37"/>
      <c r="B14" s="44"/>
      <c r="C14" s="46" t="s">
        <v>99</v>
      </c>
      <c r="D14" s="48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ht="25.5" customHeight="1">
      <c r="A15" s="37"/>
      <c r="B15" s="49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ht="35.25" customHeight="1">
      <c r="A16" s="37"/>
      <c r="B16" s="45" t="s">
        <v>100</v>
      </c>
      <c r="C16" s="7"/>
      <c r="D16" s="7"/>
      <c r="E16" s="7"/>
      <c r="F16" s="7"/>
      <c r="G16" s="7"/>
      <c r="H16" s="7"/>
      <c r="I16" s="8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ht="33.75" customHeight="1">
      <c r="A17" s="37"/>
      <c r="B17" s="50"/>
      <c r="C17" s="51" t="s">
        <v>6</v>
      </c>
      <c r="D17" s="51" t="s">
        <v>101</v>
      </c>
      <c r="E17" s="51" t="s">
        <v>102</v>
      </c>
      <c r="F17" s="51" t="s">
        <v>103</v>
      </c>
      <c r="G17" s="51" t="s">
        <v>94</v>
      </c>
      <c r="H17" s="51" t="s">
        <v>104</v>
      </c>
      <c r="I17" s="52" t="s">
        <v>8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>
      <c r="A18" s="37"/>
      <c r="B18" s="53">
        <v>1.0</v>
      </c>
      <c r="C18" s="50"/>
      <c r="D18" s="54"/>
      <c r="E18" s="54"/>
      <c r="F18" s="50"/>
      <c r="G18" s="55"/>
      <c r="H18" s="55"/>
      <c r="I18" s="56">
        <f>IFERROR(__xludf.DUMMYFUNCTION("IFERROR((IFERROR(VLOOKUP(C18,MENU!$C$9:$E$16,3,FALSE)+IFERROR(VLOOKUP(D18,MENU!$C$18:$E$28,3,FALSE),0)++IFERROR(VLOOKUP(E18,MENU!$C$18:$E$28,3,FALSE),0),"""")*F18),"""")"),0.0)</f>
        <v>0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ht="15.75" customHeight="1">
      <c r="A19" s="37"/>
      <c r="B19" s="53">
        <v>2.0</v>
      </c>
      <c r="C19" s="50"/>
      <c r="D19" s="54"/>
      <c r="E19" s="54"/>
      <c r="F19" s="50"/>
      <c r="G19" s="55"/>
      <c r="H19" s="55"/>
      <c r="I19" s="56">
        <f>IFERROR(__xludf.DUMMYFUNCTION("IFERROR((IFERROR(VLOOKUP(C19,MENU!$C$9:$E$16,3,FALSE)+IFERROR(VLOOKUP(D19,MENU!$C$18:$E$28,3,FALSE),0)++IFERROR(VLOOKUP(E19,MENU!$C$18:$E$28,3,FALSE),0),"""")*F19),"""")"),0.0)</f>
        <v>0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ht="15.75" customHeight="1">
      <c r="A20" s="37"/>
      <c r="B20" s="53">
        <v>3.0</v>
      </c>
      <c r="C20" s="50"/>
      <c r="D20" s="54"/>
      <c r="E20" s="54"/>
      <c r="F20" s="50"/>
      <c r="G20" s="55"/>
      <c r="H20" s="55"/>
      <c r="I20" s="56">
        <f>IFERROR(__xludf.DUMMYFUNCTION("IFERROR((IFERROR(VLOOKUP(C20,MENU!$C$9:$E$16,3,FALSE)+IFERROR(VLOOKUP(D20,MENU!$C$18:$E$28,3,FALSE),0)++IFERROR(VLOOKUP(E20,MENU!$C$18:$E$28,3,FALSE),0),"""")*F20),"""")"),0.0)</f>
        <v>0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ht="15.75" customHeight="1">
      <c r="A21" s="37"/>
      <c r="B21" s="53">
        <v>4.0</v>
      </c>
      <c r="C21" s="50"/>
      <c r="D21" s="54"/>
      <c r="E21" s="54"/>
      <c r="F21" s="50"/>
      <c r="G21" s="55"/>
      <c r="H21" s="55"/>
      <c r="I21" s="56">
        <f>IFERROR(__xludf.DUMMYFUNCTION("IFERROR((IFERROR(VLOOKUP(C21,MENU!$C$9:$E$16,3,FALSE)+IFERROR(VLOOKUP(D21,MENU!$C$18:$E$28,3,FALSE),0)++IFERROR(VLOOKUP(E21,MENU!$C$18:$E$28,3,FALSE),0),"""")*F21),"""")"),0.0)</f>
        <v>0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ht="15.75" customHeight="1">
      <c r="A22" s="37"/>
      <c r="B22" s="53">
        <v>5.0</v>
      </c>
      <c r="C22" s="50"/>
      <c r="D22" s="54"/>
      <c r="E22" s="54"/>
      <c r="F22" s="50"/>
      <c r="G22" s="54"/>
      <c r="H22" s="54"/>
      <c r="I22" s="56">
        <f>IFERROR(__xludf.DUMMYFUNCTION("IFERROR((IFERROR(VLOOKUP(C22,MENU!$C$9:$E$16,3,FALSE)+IFERROR(VLOOKUP(D22,MENU!$C$18:$E$28,3,FALSE),0)++IFERROR(VLOOKUP(E22,MENU!$C$18:$E$28,3,FALSE),0),"""")*F22),"""")"),0.0)</f>
        <v>0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ht="15.75" customHeight="1">
      <c r="A23" s="37"/>
      <c r="B23" s="53">
        <v>6.0</v>
      </c>
      <c r="C23" s="50"/>
      <c r="D23" s="54"/>
      <c r="E23" s="54"/>
      <c r="F23" s="57"/>
      <c r="G23" s="54"/>
      <c r="H23" s="54"/>
      <c r="I23" s="56">
        <f>IFERROR(__xludf.DUMMYFUNCTION("IFERROR((IFERROR(VLOOKUP(C23,MENU!$C$9:$E$16,3,FALSE)+IFERROR(VLOOKUP(D23,MENU!$C$18:$E$28,3,FALSE),0)++IFERROR(VLOOKUP(E23,MENU!$C$18:$E$28,3,FALSE),0),"""")*F23),"""")"),0.0)</f>
        <v>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ht="15.75" customHeight="1">
      <c r="A24" s="37"/>
      <c r="B24" s="53">
        <v>7.0</v>
      </c>
      <c r="C24" s="50"/>
      <c r="D24" s="54"/>
      <c r="E24" s="54"/>
      <c r="F24" s="57"/>
      <c r="G24" s="54"/>
      <c r="H24" s="54"/>
      <c r="I24" s="56">
        <f>IFERROR(__xludf.DUMMYFUNCTION("IFERROR((IFERROR(VLOOKUP(C24,MENU!$C$9:$E$16,3,FALSE)+IFERROR(VLOOKUP(D24,MENU!$C$18:$E$28,3,FALSE),0)++IFERROR(VLOOKUP(E24,MENU!$C$18:$E$28,3,FALSE),0),"""")*F24),"""")"),0.0)</f>
        <v>0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ht="15.75" customHeight="1">
      <c r="A25" s="37"/>
      <c r="B25" s="53">
        <v>8.0</v>
      </c>
      <c r="C25" s="50"/>
      <c r="D25" s="54"/>
      <c r="E25" s="54"/>
      <c r="F25" s="57"/>
      <c r="G25" s="54"/>
      <c r="H25" s="54"/>
      <c r="I25" s="56">
        <f>IFERROR(__xludf.DUMMYFUNCTION("IFERROR((IFERROR(VLOOKUP(C25,MENU!$C$9:$E$16,3,FALSE)+IFERROR(VLOOKUP(D25,MENU!$C$18:$E$28,3,FALSE),0)++IFERROR(VLOOKUP(E25,MENU!$C$18:$E$28,3,FALSE),0),"""")*F25),"""")"),0.0)</f>
        <v>0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ht="15.75" customHeight="1">
      <c r="A26" s="37"/>
      <c r="B26" s="53">
        <v>9.0</v>
      </c>
      <c r="C26" s="50"/>
      <c r="D26" s="54"/>
      <c r="E26" s="54"/>
      <c r="F26" s="50"/>
      <c r="G26" s="54"/>
      <c r="H26" s="54"/>
      <c r="I26" s="56">
        <f>IFERROR(__xludf.DUMMYFUNCTION("IFERROR((IFERROR(VLOOKUP(C26,MENU!$C$9:$E$16,3,FALSE)+IFERROR(VLOOKUP(D26,MENU!$C$18:$E$28,3,FALSE),0)++IFERROR(VLOOKUP(E26,MENU!$C$18:$E$28,3,FALSE),0),"""")*F26),"""")"),0.0)</f>
        <v>0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ht="15.75" customHeight="1">
      <c r="A27" s="37"/>
      <c r="B27" s="53">
        <v>10.0</v>
      </c>
      <c r="C27" s="50"/>
      <c r="D27" s="54"/>
      <c r="E27" s="54"/>
      <c r="F27" s="50"/>
      <c r="G27" s="54"/>
      <c r="H27" s="54"/>
      <c r="I27" s="56">
        <f>IFERROR(__xludf.DUMMYFUNCTION("IFERROR((IFERROR(VLOOKUP(C27,MENU!$C$9:$E$16,3,FALSE)+IFERROR(VLOOKUP(D27,MENU!$C$18:$E$28,3,FALSE),0)++IFERROR(VLOOKUP(E27,MENU!$C$18:$E$28,3,FALSE),0),"""")*F27),"""")"),0.0)</f>
        <v>0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ht="15.75" customHeight="1">
      <c r="A28" s="37"/>
      <c r="B28" s="53">
        <v>11.0</v>
      </c>
      <c r="C28" s="50"/>
      <c r="D28" s="54"/>
      <c r="E28" s="54"/>
      <c r="F28" s="50"/>
      <c r="G28" s="54"/>
      <c r="H28" s="54"/>
      <c r="I28" s="56">
        <f>IFERROR(__xludf.DUMMYFUNCTION("IFERROR((IFERROR(VLOOKUP(C28,MENU!$C$9:$E$16,3,FALSE)+IFERROR(VLOOKUP(D28,MENU!$C$18:$E$28,3,FALSE),0)++IFERROR(VLOOKUP(E28,MENU!$C$18:$E$28,3,FALSE),0),"""")*F28),"""")"),0.0)</f>
        <v>0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ht="15.75" customHeight="1">
      <c r="A29" s="37"/>
      <c r="B29" s="53">
        <v>12.0</v>
      </c>
      <c r="C29" s="50"/>
      <c r="D29" s="54"/>
      <c r="E29" s="54"/>
      <c r="F29" s="50"/>
      <c r="G29" s="54"/>
      <c r="H29" s="54"/>
      <c r="I29" s="56">
        <f>IFERROR(__xludf.DUMMYFUNCTION("IFERROR((IFERROR(VLOOKUP(C29,MENU!$C$9:$E$16,3,FALSE)+IFERROR(VLOOKUP(D29,MENU!$C$18:$E$28,3,FALSE),0)++IFERROR(VLOOKUP(E29,MENU!$C$18:$E$28,3,FALSE),0),"""")*F29),"""")"),0.0)</f>
        <v>0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ht="15.75" customHeight="1">
      <c r="A30" s="37"/>
      <c r="B30" s="53">
        <v>13.0</v>
      </c>
      <c r="C30" s="50"/>
      <c r="D30" s="54"/>
      <c r="E30" s="54"/>
      <c r="F30" s="50"/>
      <c r="G30" s="54"/>
      <c r="H30" s="54"/>
      <c r="I30" s="56">
        <f>IFERROR(__xludf.DUMMYFUNCTION("IFERROR((IFERROR(VLOOKUP(C30,MENU!$C$9:$E$16,3,FALSE)+IFERROR(VLOOKUP(D30,MENU!$C$18:$E$28,3,FALSE),0)++IFERROR(VLOOKUP(E30,MENU!$C$18:$E$28,3,FALSE),0),"""")*F30),"""")"),0.0)</f>
        <v>0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ht="15.75" customHeight="1">
      <c r="A31" s="37"/>
      <c r="B31" s="53">
        <v>14.0</v>
      </c>
      <c r="C31" s="50"/>
      <c r="D31" s="54"/>
      <c r="E31" s="54"/>
      <c r="F31" s="50"/>
      <c r="G31" s="54"/>
      <c r="H31" s="54"/>
      <c r="I31" s="56">
        <f>IFERROR(__xludf.DUMMYFUNCTION("IFERROR((IFERROR(VLOOKUP(C31,MENU!$C$9:$E$16,3,FALSE)+IFERROR(VLOOKUP(D31,MENU!$C$18:$E$28,3,FALSE),0)++IFERROR(VLOOKUP(E31,MENU!$C$18:$E$28,3,FALSE),0),"""")*F31),"""")"),0.0)</f>
        <v>0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ht="15.75" customHeight="1">
      <c r="A32" s="37"/>
      <c r="B32" s="53">
        <v>15.0</v>
      </c>
      <c r="C32" s="50"/>
      <c r="D32" s="54"/>
      <c r="E32" s="54"/>
      <c r="F32" s="50"/>
      <c r="G32" s="54"/>
      <c r="H32" s="54"/>
      <c r="I32" s="56">
        <f>IFERROR(__xludf.DUMMYFUNCTION("IFERROR((IFERROR(VLOOKUP(C32,MENU!$C$9:$E$16,3,FALSE)+IFERROR(VLOOKUP(D32,MENU!$C$18:$E$28,3,FALSE),0)++IFERROR(VLOOKUP(E32,MENU!$C$18:$E$28,3,FALSE),0),"""")*F32),"""")"),0.0)</f>
        <v>0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ht="15.7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ht="40.5" customHeight="1">
      <c r="A34" s="37"/>
      <c r="B34" s="45" t="s">
        <v>105</v>
      </c>
      <c r="C34" s="7"/>
      <c r="D34" s="7"/>
      <c r="E34" s="7"/>
      <c r="F34" s="7"/>
      <c r="G34" s="7"/>
      <c r="H34" s="7"/>
      <c r="I34" s="8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ht="49.5" customHeight="1">
      <c r="A35" s="37"/>
      <c r="B35" s="50"/>
      <c r="C35" s="51" t="s">
        <v>6</v>
      </c>
      <c r="D35" s="51" t="s">
        <v>103</v>
      </c>
      <c r="E35" s="58" t="s">
        <v>106</v>
      </c>
      <c r="F35" s="14"/>
      <c r="G35" s="51" t="s">
        <v>94</v>
      </c>
      <c r="H35" s="51" t="s">
        <v>104</v>
      </c>
      <c r="I35" s="52" t="s">
        <v>8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ht="15.75" customHeight="1">
      <c r="A36" s="37"/>
      <c r="B36" s="53">
        <v>1.0</v>
      </c>
      <c r="C36" s="50"/>
      <c r="D36" s="57"/>
      <c r="E36" s="59"/>
      <c r="F36" s="14"/>
      <c r="G36" s="55"/>
      <c r="H36" s="55"/>
      <c r="I36" s="56" t="str">
        <f>IFERROR(VLOOKUP(C36,MENU!$C$32:$E$36,3,FALSE)*D36+(IF(E36="Yes","1","0")*D36),"")</f>
        <v/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ht="15.75" customHeight="1">
      <c r="A37" s="37"/>
      <c r="B37" s="53">
        <v>2.0</v>
      </c>
      <c r="C37" s="50"/>
      <c r="D37" s="50"/>
      <c r="E37" s="59"/>
      <c r="F37" s="14"/>
      <c r="G37" s="55"/>
      <c r="H37" s="55"/>
      <c r="I37" s="56" t="str">
        <f>IFERROR(VLOOKUP(C37,MENU!$C$32:$E$36,3,FALSE)*D37+(IF(E37="Yes","1","0")*D37),"")</f>
        <v/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ht="15.75" customHeight="1">
      <c r="A38" s="37"/>
      <c r="B38" s="53">
        <v>3.0</v>
      </c>
      <c r="C38" s="50"/>
      <c r="D38" s="50"/>
      <c r="E38" s="59"/>
      <c r="F38" s="14"/>
      <c r="G38" s="55"/>
      <c r="H38" s="55"/>
      <c r="I38" s="56" t="str">
        <f>IFERROR(VLOOKUP(C38,MENU!$C$32:$E$36,3,FALSE)*D38+(IF(E38="Yes","1","0")*D38),"")</f>
        <v/>
      </c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ht="15.75" customHeight="1">
      <c r="A39" s="37"/>
      <c r="B39" s="53">
        <v>4.0</v>
      </c>
      <c r="C39" s="50"/>
      <c r="D39" s="50"/>
      <c r="E39" s="59"/>
      <c r="F39" s="14"/>
      <c r="G39" s="55"/>
      <c r="H39" s="55"/>
      <c r="I39" s="56" t="str">
        <f>IFERROR(VLOOKUP(C39,MENU!$C$32:$E$36,3,FALSE)*D39+(IF(E39="Yes","1","0")*D39),"")</f>
        <v/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ht="15.75" customHeight="1">
      <c r="A40" s="37"/>
      <c r="B40" s="53">
        <v>5.0</v>
      </c>
      <c r="C40" s="50"/>
      <c r="D40" s="50"/>
      <c r="E40" s="59"/>
      <c r="F40" s="14"/>
      <c r="G40" s="54"/>
      <c r="H40" s="54"/>
      <c r="I40" s="56" t="str">
        <f>IFERROR(VLOOKUP(C40,MENU!$C$32:$E$36,3,FALSE)*D40+(IF(E40="Yes","1","0")*D40),"")</f>
        <v/>
      </c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ht="15.75" customHeight="1">
      <c r="A41" s="37"/>
      <c r="B41" s="53">
        <v>6.0</v>
      </c>
      <c r="C41" s="50"/>
      <c r="D41" s="50"/>
      <c r="E41" s="59"/>
      <c r="F41" s="14"/>
      <c r="G41" s="54"/>
      <c r="H41" s="54"/>
      <c r="I41" s="56" t="str">
        <f>IFERROR(VLOOKUP(C41,MENU!$C$32:$E$36,3,FALSE)*D41+(IF(E41="Yes","1","0")*D41),"")</f>
        <v/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ht="15.75" customHeight="1">
      <c r="A42" s="37"/>
      <c r="B42" s="53">
        <v>7.0</v>
      </c>
      <c r="C42" s="50"/>
      <c r="D42" s="50"/>
      <c r="E42" s="59"/>
      <c r="F42" s="14"/>
      <c r="G42" s="54"/>
      <c r="H42" s="54"/>
      <c r="I42" s="56" t="str">
        <f>IFERROR(VLOOKUP(C42,MENU!$C$32:$E$36,3,FALSE)*D42+(IF(E42="Yes","1","0")*D42),"")</f>
        <v/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ht="15.75" customHeight="1">
      <c r="A43" s="37"/>
      <c r="B43" s="53">
        <v>8.0</v>
      </c>
      <c r="C43" s="50"/>
      <c r="D43" s="50"/>
      <c r="E43" s="59"/>
      <c r="F43" s="14"/>
      <c r="G43" s="54"/>
      <c r="H43" s="54"/>
      <c r="I43" s="56" t="str">
        <f>IFERROR(VLOOKUP(C43,MENU!$C$32:$E$36,3,FALSE)*D43+(IF(E43="Yes","1","0")*D43),"")</f>
        <v/>
      </c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ht="15.75" customHeight="1">
      <c r="A44" s="37"/>
      <c r="B44" s="53">
        <v>9.0</v>
      </c>
      <c r="C44" s="50"/>
      <c r="D44" s="50"/>
      <c r="E44" s="59"/>
      <c r="F44" s="14"/>
      <c r="G44" s="54"/>
      <c r="H44" s="54"/>
      <c r="I44" s="56" t="str">
        <f>IFERROR(VLOOKUP(C44,MENU!$C$32:$E$36,3,FALSE)*D44+(IF(E44="Yes","1","0")*D44),"")</f>
        <v/>
      </c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ht="15.75" customHeight="1">
      <c r="A45" s="37"/>
      <c r="B45" s="53">
        <v>10.0</v>
      </c>
      <c r="C45" s="50"/>
      <c r="D45" s="50"/>
      <c r="E45" s="59"/>
      <c r="F45" s="14"/>
      <c r="G45" s="54"/>
      <c r="H45" s="54"/>
      <c r="I45" s="50" t="str">
        <f>IFERROR(VLOOKUP(C45,MENU!$C$32:$E$36,3,FALSE)*D45+(IF(E45="Yes","1","0")*D45),"")</f>
        <v/>
      </c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ht="15.75" customHeight="1">
      <c r="A46" s="37"/>
      <c r="B46" s="53">
        <v>11.0</v>
      </c>
      <c r="C46" s="50"/>
      <c r="D46" s="50"/>
      <c r="E46" s="59"/>
      <c r="F46" s="14"/>
      <c r="G46" s="54"/>
      <c r="H46" s="54"/>
      <c r="I46" s="50" t="str">
        <f>IFERROR(VLOOKUP(C46,MENU!$C$32:$E$36,3,FALSE)*D46+(IF(E46="Yes","1","0")*D46),"")</f>
        <v/>
      </c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ht="15.75" customHeight="1">
      <c r="A47" s="37"/>
      <c r="B47" s="53">
        <v>12.0</v>
      </c>
      <c r="C47" s="50"/>
      <c r="D47" s="50"/>
      <c r="E47" s="59"/>
      <c r="F47" s="14"/>
      <c r="G47" s="54"/>
      <c r="H47" s="54"/>
      <c r="I47" s="50" t="str">
        <f>IFERROR(VLOOKUP(C47,MENU!$C$32:$E$36,3,FALSE)*D47+(IF(E47="Yes","1","0")*D47),"")</f>
        <v/>
      </c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ht="15.75" customHeight="1">
      <c r="A48" s="37"/>
      <c r="B48" s="53">
        <v>13.0</v>
      </c>
      <c r="C48" s="50"/>
      <c r="D48" s="50"/>
      <c r="E48" s="59"/>
      <c r="F48" s="14"/>
      <c r="G48" s="54"/>
      <c r="H48" s="54"/>
      <c r="I48" s="50" t="str">
        <f>IFERROR(VLOOKUP(C48,MENU!$C$32:$E$36,3,FALSE)*D48+(IF(E48="Yes","1","0")*D48),"")</f>
        <v/>
      </c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ht="15.75" customHeight="1">
      <c r="A49" s="37"/>
      <c r="B49" s="53">
        <v>14.0</v>
      </c>
      <c r="C49" s="50"/>
      <c r="D49" s="50"/>
      <c r="E49" s="59"/>
      <c r="F49" s="14"/>
      <c r="G49" s="54"/>
      <c r="H49" s="54"/>
      <c r="I49" s="50" t="str">
        <f>IFERROR(VLOOKUP(C49,MENU!$C$32:$E$36,3,FALSE)*D49+(IF(E49="Yes","1","0")*D49),"")</f>
        <v/>
      </c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ht="15.75" customHeight="1">
      <c r="A50" s="37"/>
      <c r="B50" s="53">
        <v>15.0</v>
      </c>
      <c r="C50" s="50"/>
      <c r="D50" s="50"/>
      <c r="E50" s="59"/>
      <c r="F50" s="14"/>
      <c r="G50" s="54"/>
      <c r="H50" s="54"/>
      <c r="I50" s="50" t="str">
        <f>IFERROR(VLOOKUP(C50,MENU!$C$32:$E$36,3,FALSE)*D50+(IF(E50="Yes","1","0")*D50),"")</f>
        <v/>
      </c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ht="15.7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ht="15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ht="30.0" customHeight="1">
      <c r="A53" s="37"/>
      <c r="B53" s="45" t="s">
        <v>107</v>
      </c>
      <c r="C53" s="7"/>
      <c r="D53" s="7"/>
      <c r="E53" s="7"/>
      <c r="F53" s="7"/>
      <c r="G53" s="7"/>
      <c r="H53" s="7"/>
      <c r="I53" s="8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ht="15.75" customHeight="1">
      <c r="A54" s="37"/>
      <c r="B54" s="50"/>
      <c r="C54" s="51" t="s">
        <v>6</v>
      </c>
      <c r="D54" s="51" t="s">
        <v>103</v>
      </c>
      <c r="E54" s="58" t="s">
        <v>104</v>
      </c>
      <c r="F54" s="13"/>
      <c r="G54" s="13"/>
      <c r="H54" s="14"/>
      <c r="I54" s="52" t="s">
        <v>8</v>
      </c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ht="15.75" customHeight="1">
      <c r="A55" s="37"/>
      <c r="B55" s="50">
        <v>1.0</v>
      </c>
      <c r="C55" s="50"/>
      <c r="D55" s="50"/>
      <c r="E55" s="59"/>
      <c r="F55" s="13"/>
      <c r="G55" s="13"/>
      <c r="H55" s="14"/>
      <c r="I55" s="50" t="str">
        <f>IFERROR(VLOOKUP(C55,MENU!$C$43:$E$50,3,FALSE)*D55+(IF(E55="Yes","1","0")*D55),"")</f>
        <v/>
      </c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ht="15.75" customHeight="1">
      <c r="A56" s="37"/>
      <c r="B56" s="50">
        <v>2.0</v>
      </c>
      <c r="C56" s="50"/>
      <c r="D56" s="50"/>
      <c r="E56" s="59"/>
      <c r="F56" s="13"/>
      <c r="G56" s="13"/>
      <c r="H56" s="14"/>
      <c r="I56" s="50" t="str">
        <f>IFERROR(VLOOKUP(C56,MENU!$C$43:$E$50,3,FALSE)*D56+(IF(E56="Yes","1","0")*D56),"")</f>
        <v/>
      </c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ht="15.75" customHeight="1">
      <c r="A57" s="37"/>
      <c r="B57" s="50">
        <v>3.0</v>
      </c>
      <c r="C57" s="50"/>
      <c r="D57" s="50"/>
      <c r="E57" s="59"/>
      <c r="F57" s="13"/>
      <c r="G57" s="13"/>
      <c r="H57" s="14"/>
      <c r="I57" s="50" t="str">
        <f>IFERROR(VLOOKUP(C57,MENU!$C$43:$E$50,3,FALSE)*D57+(IF(E57="Yes","1","0")*D57),"")</f>
        <v/>
      </c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ht="15.75" customHeight="1">
      <c r="A58" s="37"/>
      <c r="B58" s="50">
        <v>4.0</v>
      </c>
      <c r="C58" s="50"/>
      <c r="D58" s="50"/>
      <c r="E58" s="59"/>
      <c r="F58" s="13"/>
      <c r="G58" s="13"/>
      <c r="H58" s="14"/>
      <c r="I58" s="50" t="str">
        <f>IFERROR(VLOOKUP(C58,MENU!$C$43:$E$50,3,FALSE)*D58+(IF(E58="Yes","1","0")*D58),"")</f>
        <v/>
      </c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ht="15.75" customHeight="1">
      <c r="A59" s="37"/>
      <c r="B59" s="50">
        <v>5.0</v>
      </c>
      <c r="C59" s="50"/>
      <c r="D59" s="50"/>
      <c r="E59" s="59"/>
      <c r="F59" s="13"/>
      <c r="G59" s="13"/>
      <c r="H59" s="14"/>
      <c r="I59" s="50" t="str">
        <f>IFERROR(VLOOKUP(C59,MENU!$C$43:$E$50,3,FALSE)*D59+(IF(E59="Yes","1","0")*D59),"")</f>
        <v/>
      </c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</row>
    <row r="60" ht="15.75" customHeight="1">
      <c r="A60" s="37"/>
      <c r="B60" s="50">
        <v>6.0</v>
      </c>
      <c r="C60" s="50"/>
      <c r="D60" s="50"/>
      <c r="E60" s="59"/>
      <c r="F60" s="13"/>
      <c r="G60" s="13"/>
      <c r="H60" s="14"/>
      <c r="I60" s="50" t="str">
        <f>IFERROR(VLOOKUP(C60,MENU!$C$43:$E$50,3,FALSE)*D60+(IF(E60="Yes","1","0")*D60),"")</f>
        <v/>
      </c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ht="15.75" customHeight="1">
      <c r="A61" s="37"/>
      <c r="B61" s="50">
        <v>7.0</v>
      </c>
      <c r="C61" s="50"/>
      <c r="D61" s="50"/>
      <c r="E61" s="59"/>
      <c r="F61" s="13"/>
      <c r="G61" s="13"/>
      <c r="H61" s="14"/>
      <c r="I61" s="50" t="str">
        <f>IFERROR(VLOOKUP(C61,MENU!$C$43:$E$50,3,FALSE)*D61+(IF(E61="Yes","1","0")*D61),"")</f>
        <v/>
      </c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ht="15.75" customHeight="1">
      <c r="A62" s="37"/>
      <c r="B62" s="50">
        <v>8.0</v>
      </c>
      <c r="C62" s="50"/>
      <c r="D62" s="50"/>
      <c r="E62" s="59"/>
      <c r="F62" s="13"/>
      <c r="G62" s="13"/>
      <c r="H62" s="14"/>
      <c r="I62" s="50" t="str">
        <f>IFERROR(VLOOKUP(C62,MENU!$C$43:$E$50,3,FALSE)*D62+(IF(E62="Yes","1","0")*D62),"")</f>
        <v/>
      </c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ht="15.75" customHeight="1">
      <c r="A63" s="37"/>
      <c r="B63" s="50">
        <v>9.0</v>
      </c>
      <c r="C63" s="50"/>
      <c r="D63" s="50"/>
      <c r="E63" s="59"/>
      <c r="F63" s="13"/>
      <c r="G63" s="13"/>
      <c r="H63" s="14"/>
      <c r="I63" s="50" t="str">
        <f>IFERROR(VLOOKUP(C63,MENU!$C$43:$E$50,3,FALSE)*D63+(IF(E63="Yes","1","0")*D63),"")</f>
        <v/>
      </c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</row>
    <row r="64" ht="15.75" customHeight="1">
      <c r="A64" s="37"/>
      <c r="B64" s="50">
        <v>10.0</v>
      </c>
      <c r="C64" s="50"/>
      <c r="D64" s="50"/>
      <c r="E64" s="59"/>
      <c r="F64" s="13"/>
      <c r="G64" s="13"/>
      <c r="H64" s="14"/>
      <c r="I64" s="50" t="str">
        <f>IFERROR(VLOOKUP(C64,MENU!$C$43:$E$50,3,FALSE)*D64+(IF(E64="Yes","1","0")*D64),"")</f>
        <v/>
      </c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ht="15.75" customHeight="1">
      <c r="A65" s="37"/>
      <c r="B65" s="50">
        <v>11.0</v>
      </c>
      <c r="C65" s="50"/>
      <c r="D65" s="50"/>
      <c r="E65" s="59"/>
      <c r="F65" s="13"/>
      <c r="G65" s="13"/>
      <c r="H65" s="14"/>
      <c r="I65" s="50" t="str">
        <f>IFERROR(VLOOKUP(C65,MENU!$C$43:$E$50,3,FALSE)*D65+(IF(E65="Yes","1","0")*D65),"")</f>
        <v/>
      </c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ht="15.75" customHeight="1">
      <c r="A66" s="37"/>
      <c r="B66" s="50">
        <v>12.0</v>
      </c>
      <c r="C66" s="50"/>
      <c r="D66" s="50"/>
      <c r="E66" s="59"/>
      <c r="F66" s="13"/>
      <c r="G66" s="13"/>
      <c r="H66" s="14"/>
      <c r="I66" s="50" t="str">
        <f>IFERROR(VLOOKUP(C66,MENU!$C$43:$E$50,3,FALSE)*D66+(IF(E66="Yes","1","0")*D66),"")</f>
        <v/>
      </c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ht="15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 ht="15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</row>
    <row r="69" ht="15.75" customHeight="1">
      <c r="A69" s="37"/>
      <c r="B69" s="37"/>
      <c r="C69" s="37"/>
      <c r="D69" s="37"/>
      <c r="E69" s="37"/>
      <c r="F69" s="37"/>
      <c r="G69" s="37"/>
      <c r="H69" s="60" t="s">
        <v>108</v>
      </c>
      <c r="I69" s="61">
        <f>SUM(I18:I32,I36:I50,I55:I66)</f>
        <v>0</v>
      </c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</row>
    <row r="70" ht="15.75" customHeight="1">
      <c r="A70" s="37"/>
      <c r="B70" s="37"/>
      <c r="C70" s="37"/>
      <c r="D70" s="37"/>
      <c r="E70" s="37"/>
      <c r="F70" s="37"/>
      <c r="G70" s="37"/>
      <c r="H70" s="60" t="s">
        <v>109</v>
      </c>
      <c r="I70" s="62">
        <v>15.0</v>
      </c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  <row r="71" ht="15.75" customHeight="1">
      <c r="A71" s="37"/>
      <c r="B71" s="37"/>
      <c r="C71" s="37"/>
      <c r="D71" s="37"/>
      <c r="E71" s="37"/>
      <c r="F71" s="37"/>
      <c r="G71" s="37"/>
      <c r="H71" s="60" t="s">
        <v>110</v>
      </c>
      <c r="I71" s="62">
        <f>(I69+I70)*0.05</f>
        <v>0.75</v>
      </c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  <row r="72" ht="15.75" customHeight="1">
      <c r="A72" s="37"/>
      <c r="B72" s="37"/>
      <c r="C72" s="37"/>
      <c r="D72" s="37"/>
      <c r="E72" s="37"/>
      <c r="F72" s="37"/>
      <c r="G72" s="37"/>
      <c r="H72" s="63" t="s">
        <v>111</v>
      </c>
      <c r="I72" s="64">
        <f>SUM(I69:I71)</f>
        <v>15.75</v>
      </c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</row>
    <row r="73" ht="15.75" customHeight="1">
      <c r="A73" s="37"/>
      <c r="B73" s="37"/>
      <c r="C73" s="37"/>
      <c r="D73" s="37"/>
      <c r="E73" s="37"/>
      <c r="F73" s="37"/>
      <c r="G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ht="15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</row>
    <row r="75" ht="15.7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</row>
    <row r="76" ht="15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</row>
    <row r="77" ht="15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</row>
    <row r="78" ht="15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</row>
    <row r="79" ht="15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</row>
    <row r="80" ht="15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</row>
    <row r="81" ht="15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</row>
    <row r="82" ht="15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</row>
    <row r="83" ht="15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 ht="15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</row>
    <row r="85" ht="15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 ht="15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</row>
    <row r="87" ht="15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</row>
    <row r="88" ht="15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</row>
    <row r="89" ht="15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</row>
    <row r="90" ht="15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</row>
    <row r="91" ht="15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</row>
    <row r="92" ht="15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</row>
    <row r="93" ht="15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</row>
    <row r="94" ht="15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</row>
    <row r="95" ht="15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</row>
    <row r="96" ht="15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</row>
    <row r="97" ht="15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</row>
    <row r="98" ht="15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</row>
    <row r="99" ht="15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</row>
    <row r="100" ht="15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</row>
    <row r="101" ht="15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</row>
    <row r="102" ht="15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</row>
    <row r="103" ht="15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</row>
    <row r="104" ht="15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</row>
    <row r="105" ht="15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</row>
    <row r="106" ht="15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</row>
    <row r="107" ht="15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</row>
    <row r="108" ht="15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</row>
    <row r="109" ht="15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</row>
    <row r="110" ht="15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</row>
    <row r="111" ht="15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</row>
    <row r="112" ht="15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</row>
    <row r="113" ht="15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</row>
    <row r="114" ht="15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</row>
    <row r="115" ht="15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</row>
    <row r="116" ht="15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</row>
    <row r="117" ht="15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</row>
    <row r="118" ht="15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</row>
    <row r="119" ht="15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</row>
    <row r="120" ht="15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</row>
    <row r="121" ht="15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</row>
    <row r="122" ht="15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</row>
    <row r="123" ht="15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</row>
    <row r="124" ht="15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</row>
    <row r="125" ht="15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</row>
    <row r="126" ht="15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</row>
    <row r="127" ht="15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</row>
    <row r="128" ht="15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</row>
    <row r="129" ht="15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</row>
    <row r="130" ht="15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</row>
    <row r="131" ht="15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</row>
    <row r="132" ht="15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</row>
    <row r="133" ht="15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</row>
    <row r="134" ht="15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</row>
    <row r="135" ht="15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</row>
    <row r="136" ht="15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</row>
    <row r="137" ht="15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</row>
    <row r="138" ht="15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</row>
    <row r="139" ht="15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</row>
    <row r="140" ht="15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</row>
    <row r="141" ht="15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</row>
    <row r="142" ht="15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</row>
    <row r="143" ht="15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</row>
    <row r="144" ht="15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</row>
    <row r="145" ht="15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</row>
    <row r="146" ht="15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</row>
    <row r="147" ht="15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</row>
    <row r="148" ht="15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</row>
    <row r="149" ht="15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</row>
    <row r="150" ht="15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</row>
    <row r="151" ht="15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</row>
    <row r="152" ht="15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</row>
    <row r="153" ht="15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</row>
    <row r="154" ht="15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</row>
    <row r="155" ht="15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</row>
    <row r="156" ht="15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</row>
    <row r="157" ht="15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</row>
    <row r="158" ht="15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</row>
    <row r="159" ht="15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</row>
    <row r="160" ht="15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</row>
    <row r="161" ht="15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</row>
    <row r="162" ht="15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</row>
    <row r="163" ht="15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</row>
    <row r="164" ht="15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</row>
    <row r="165" ht="15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</row>
    <row r="166" ht="15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</row>
    <row r="167" ht="15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</row>
    <row r="168" ht="15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</row>
    <row r="169" ht="15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</row>
    <row r="170" ht="15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</row>
    <row r="171" ht="15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</row>
    <row r="172" ht="15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</row>
    <row r="173" ht="15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</row>
    <row r="174" ht="15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</row>
    <row r="175" ht="15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</row>
    <row r="176" ht="15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</row>
    <row r="177" ht="15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</row>
    <row r="178" ht="15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</row>
    <row r="179" ht="15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</row>
    <row r="180" ht="15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</row>
    <row r="181" ht="15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</row>
    <row r="182" ht="15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</row>
    <row r="183" ht="15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</row>
    <row r="184" ht="15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</row>
    <row r="185" ht="15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</row>
    <row r="186" ht="15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</row>
    <row r="187" ht="15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</row>
    <row r="188" ht="15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</row>
    <row r="189" ht="15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</row>
    <row r="190" ht="15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</row>
    <row r="191" ht="15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</row>
    <row r="192" ht="15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</row>
    <row r="193" ht="15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</row>
    <row r="194" ht="15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</row>
    <row r="195" ht="15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</row>
    <row r="196" ht="15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</row>
    <row r="197" ht="15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</row>
    <row r="198" ht="15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</row>
    <row r="199" ht="15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</row>
    <row r="200" ht="15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</row>
    <row r="201" ht="15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</row>
    <row r="202" ht="15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</row>
    <row r="203" ht="15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</row>
    <row r="204" ht="15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</row>
    <row r="205" ht="15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</row>
    <row r="206" ht="15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</row>
    <row r="207" ht="15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</row>
    <row r="208" ht="15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</row>
    <row r="209" ht="15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</row>
    <row r="210" ht="15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</row>
    <row r="211" ht="15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</row>
    <row r="212" ht="15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</row>
    <row r="213" ht="15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</row>
    <row r="214" ht="15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</row>
    <row r="215" ht="15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</row>
    <row r="216" ht="15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</row>
    <row r="217" ht="15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</row>
    <row r="218" ht="15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</row>
    <row r="219" ht="15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</row>
    <row r="220" ht="15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</row>
    <row r="221" ht="15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</row>
    <row r="222" ht="15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</row>
    <row r="223" ht="15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</row>
    <row r="224" ht="15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</row>
    <row r="225" ht="15.7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</row>
    <row r="226" ht="15.7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</row>
    <row r="227" ht="15.7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</row>
    <row r="228" ht="15.7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</row>
    <row r="229" ht="15.7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</row>
    <row r="230" ht="15.7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</row>
    <row r="231" ht="15.7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</row>
    <row r="232" ht="15.7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</row>
    <row r="233" ht="15.7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</row>
    <row r="234" ht="15.7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</row>
    <row r="235" ht="15.7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</row>
    <row r="236" ht="15.7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</row>
    <row r="237" ht="15.7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</row>
    <row r="238" ht="15.7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</row>
    <row r="239" ht="15.7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</row>
    <row r="240" ht="15.7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</row>
    <row r="241" ht="15.7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</row>
    <row r="242" ht="15.7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</row>
    <row r="243" ht="15.7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</row>
    <row r="244" ht="15.7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</row>
    <row r="245" ht="15.7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</row>
    <row r="246" ht="15.7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</row>
    <row r="247" ht="15.7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</row>
    <row r="248" ht="15.7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</row>
    <row r="249" ht="15.7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</row>
    <row r="250" ht="15.7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</row>
    <row r="251" ht="15.7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</row>
    <row r="252" ht="15.7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</row>
    <row r="253" ht="15.7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</row>
    <row r="254" ht="15.7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</row>
    <row r="255" ht="15.7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</row>
    <row r="256" ht="15.7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</row>
    <row r="257" ht="15.7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</row>
    <row r="258" ht="15.7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</row>
    <row r="259" ht="15.7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</row>
    <row r="260" ht="15.7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</row>
    <row r="261" ht="15.7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</row>
    <row r="262" ht="15.7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</row>
    <row r="263" ht="15.7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</row>
    <row r="264" ht="15.7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</row>
    <row r="265" ht="15.7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</row>
    <row r="266" ht="15.7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</row>
    <row r="267" ht="15.7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</row>
    <row r="268" ht="15.7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</row>
    <row r="269" ht="15.7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</row>
    <row r="270" ht="15.7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</row>
    <row r="271" ht="15.7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</row>
    <row r="272" ht="15.7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</row>
    <row r="273" ht="15.7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</row>
    <row r="274" ht="15.7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</row>
    <row r="275" ht="15.7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</row>
    <row r="276" ht="15.7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</row>
    <row r="277" ht="15.7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</row>
    <row r="278" ht="15.7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</row>
    <row r="279" ht="15.7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</row>
    <row r="280" ht="15.7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</row>
    <row r="281" ht="15.7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</row>
    <row r="282" ht="15.7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</row>
    <row r="283" ht="15.7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</row>
    <row r="284" ht="15.7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</row>
    <row r="285" ht="15.7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</row>
    <row r="286" ht="15.7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</row>
    <row r="287" ht="15.7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</row>
    <row r="288" ht="15.7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</row>
    <row r="289" ht="15.7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</row>
    <row r="290" ht="15.7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</row>
    <row r="291" ht="15.7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</row>
    <row r="292" ht="15.7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</row>
    <row r="293" ht="15.7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</row>
    <row r="294" ht="15.7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</row>
    <row r="295" ht="15.7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</row>
    <row r="296" ht="15.7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</row>
    <row r="297" ht="15.7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</row>
    <row r="298" ht="15.7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</row>
    <row r="299" ht="15.7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</row>
    <row r="300" ht="15.7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</row>
    <row r="301" ht="15.7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</row>
    <row r="302" ht="15.7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</row>
    <row r="303" ht="15.7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</row>
    <row r="304" ht="15.7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</row>
    <row r="305" ht="15.7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</row>
    <row r="306" ht="15.7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</row>
    <row r="307" ht="15.7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</row>
    <row r="308" ht="15.7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</row>
    <row r="309" ht="15.7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</row>
    <row r="310" ht="15.7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</row>
    <row r="311" ht="15.7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</row>
    <row r="312" ht="15.7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</row>
    <row r="313" ht="15.7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</row>
    <row r="314" ht="15.7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</row>
    <row r="315" ht="15.7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</row>
    <row r="316" ht="15.7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</row>
    <row r="317" ht="15.7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</row>
    <row r="318" ht="15.7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</row>
    <row r="319" ht="15.7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</row>
    <row r="320" ht="15.7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</row>
    <row r="321" ht="15.7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</row>
    <row r="322" ht="15.7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</row>
    <row r="323" ht="15.7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</row>
    <row r="324" ht="15.7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</row>
    <row r="325" ht="15.7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</row>
    <row r="326" ht="15.7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</row>
    <row r="327" ht="15.7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</row>
    <row r="328" ht="15.7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</row>
    <row r="329" ht="15.7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</row>
    <row r="330" ht="15.7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</row>
    <row r="331" ht="15.7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</row>
    <row r="332" ht="15.7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</row>
    <row r="333" ht="15.7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</row>
    <row r="334" ht="15.7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</row>
    <row r="335" ht="15.7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</row>
    <row r="336" ht="15.7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</row>
    <row r="337" ht="15.7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</row>
    <row r="338" ht="15.7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</row>
    <row r="339" ht="15.7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</row>
    <row r="340" ht="15.7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</row>
    <row r="341" ht="15.7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</row>
    <row r="342" ht="15.7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</row>
    <row r="343" ht="15.7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</row>
    <row r="344" ht="15.7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</row>
    <row r="345" ht="15.7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</row>
    <row r="346" ht="15.7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</row>
    <row r="347" ht="15.7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</row>
    <row r="348" ht="15.7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</row>
    <row r="349" ht="15.7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</row>
    <row r="350" ht="15.7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</row>
    <row r="351" ht="15.7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</row>
    <row r="352" ht="15.7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</row>
    <row r="353" ht="15.7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</row>
    <row r="354" ht="15.7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</row>
    <row r="355" ht="15.7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</row>
    <row r="356" ht="15.7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</row>
    <row r="357" ht="15.7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</row>
    <row r="358" ht="15.7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</row>
    <row r="359" ht="15.7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</row>
    <row r="360" ht="15.7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</row>
    <row r="361" ht="15.7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</row>
    <row r="362" ht="15.7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</row>
    <row r="363" ht="15.7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</row>
    <row r="364" ht="15.7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</row>
    <row r="365" ht="15.7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</row>
    <row r="366" ht="15.7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</row>
    <row r="367" ht="15.7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</row>
    <row r="368" ht="15.7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</row>
    <row r="369" ht="15.7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</row>
    <row r="370" ht="15.7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</row>
    <row r="371" ht="15.7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</row>
    <row r="372" ht="15.7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</row>
    <row r="373" ht="15.7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</row>
    <row r="374" ht="15.7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</row>
    <row r="375" ht="15.7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</row>
    <row r="376" ht="15.7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</row>
    <row r="377" ht="15.7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</row>
    <row r="378" ht="15.7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</row>
    <row r="379" ht="15.7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</row>
    <row r="380" ht="15.7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</row>
    <row r="381" ht="15.7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</row>
    <row r="382" ht="15.7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</row>
    <row r="383" ht="15.7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</row>
    <row r="384" ht="15.7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</row>
    <row r="385" ht="15.7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</row>
    <row r="386" ht="15.7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</row>
    <row r="387" ht="15.7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</row>
    <row r="388" ht="15.7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</row>
    <row r="389" ht="15.7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</row>
    <row r="390" ht="15.7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</row>
    <row r="391" ht="15.7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</row>
    <row r="392" ht="15.7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</row>
    <row r="393" ht="15.7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</row>
    <row r="394" ht="15.7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</row>
    <row r="395" ht="15.7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</row>
    <row r="396" ht="15.7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</row>
    <row r="397" ht="15.7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</row>
    <row r="398" ht="15.7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</row>
    <row r="399" ht="15.7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</row>
    <row r="400" ht="15.7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</row>
    <row r="401" ht="15.7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</row>
    <row r="402" ht="15.7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</row>
    <row r="403" ht="15.7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</row>
    <row r="404" ht="15.7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</row>
    <row r="405" ht="15.7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</row>
    <row r="406" ht="15.7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</row>
    <row r="407" ht="15.7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</row>
    <row r="408" ht="15.7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</row>
    <row r="409" ht="15.7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</row>
    <row r="410" ht="15.7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</row>
    <row r="411" ht="15.7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</row>
    <row r="412" ht="15.7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</row>
    <row r="413" ht="15.7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</row>
    <row r="414" ht="15.7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</row>
    <row r="415" ht="15.7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</row>
    <row r="416" ht="15.7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</row>
    <row r="417" ht="15.7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</row>
    <row r="418" ht="15.7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</row>
    <row r="419" ht="15.7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</row>
    <row r="420" ht="15.7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</row>
    <row r="421" ht="15.7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</row>
    <row r="422" ht="15.7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</row>
    <row r="423" ht="15.7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</row>
    <row r="424" ht="15.7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</row>
    <row r="425" ht="15.7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</row>
    <row r="426" ht="15.7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</row>
    <row r="427" ht="15.7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</row>
    <row r="428" ht="15.7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</row>
    <row r="429" ht="15.7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</row>
    <row r="430" ht="15.7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</row>
    <row r="431" ht="15.7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</row>
    <row r="432" ht="15.7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</row>
    <row r="433" ht="15.7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</row>
    <row r="434" ht="15.7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</row>
    <row r="435" ht="15.7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</row>
    <row r="436" ht="15.7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</row>
    <row r="437" ht="15.7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</row>
    <row r="438" ht="15.7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</row>
    <row r="439" ht="15.7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</row>
    <row r="440" ht="15.7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</row>
    <row r="441" ht="15.7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</row>
    <row r="442" ht="15.7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</row>
    <row r="443" ht="15.7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</row>
    <row r="444" ht="15.7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</row>
    <row r="445" ht="15.7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</row>
    <row r="446" ht="15.7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</row>
    <row r="447" ht="15.7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</row>
    <row r="448" ht="15.7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</row>
    <row r="449" ht="15.7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</row>
    <row r="450" ht="15.7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</row>
    <row r="451" ht="15.7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</row>
    <row r="452" ht="15.7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</row>
    <row r="453" ht="15.7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</row>
    <row r="454" ht="15.7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</row>
    <row r="455" ht="15.7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</row>
    <row r="456" ht="15.7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</row>
    <row r="457" ht="15.7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</row>
    <row r="458" ht="15.7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</row>
    <row r="459" ht="15.7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</row>
    <row r="460" ht="15.7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</row>
    <row r="461" ht="15.7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</row>
    <row r="462" ht="15.7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</row>
    <row r="463" ht="15.7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</row>
    <row r="464" ht="15.7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</row>
    <row r="465" ht="15.7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</row>
    <row r="466" ht="15.7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</row>
    <row r="467" ht="15.7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</row>
    <row r="468" ht="15.7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</row>
    <row r="469" ht="15.7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</row>
    <row r="470" ht="15.7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</row>
    <row r="471" ht="15.7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</row>
    <row r="472" ht="15.7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</row>
    <row r="473" ht="15.7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</row>
    <row r="474" ht="15.7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</row>
    <row r="475" ht="15.7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</row>
    <row r="476" ht="15.7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</row>
    <row r="477" ht="15.7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</row>
    <row r="478" ht="15.7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</row>
    <row r="479" ht="15.7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</row>
    <row r="480" ht="15.7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</row>
    <row r="481" ht="15.7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</row>
    <row r="482" ht="15.7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</row>
    <row r="483" ht="15.7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</row>
    <row r="484" ht="15.7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</row>
    <row r="485" ht="15.7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</row>
    <row r="486" ht="15.7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</row>
    <row r="487" ht="15.7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</row>
    <row r="488" ht="15.7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</row>
    <row r="489" ht="15.7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</row>
    <row r="490" ht="15.7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</row>
    <row r="491" ht="15.7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</row>
    <row r="492" ht="15.7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</row>
    <row r="493" ht="15.7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</row>
    <row r="494" ht="15.7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</row>
    <row r="495" ht="15.7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</row>
    <row r="496" ht="15.7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</row>
    <row r="497" ht="15.7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</row>
    <row r="498" ht="15.7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</row>
    <row r="499" ht="15.7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</row>
    <row r="500" ht="15.7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</row>
    <row r="501" ht="15.7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</row>
    <row r="502" ht="15.7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</row>
    <row r="503" ht="15.7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</row>
    <row r="504" ht="15.7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</row>
    <row r="505" ht="15.7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</row>
    <row r="506" ht="15.7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</row>
    <row r="507" ht="15.7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</row>
    <row r="508" ht="15.7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</row>
    <row r="509" ht="15.7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</row>
    <row r="510" ht="15.7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</row>
    <row r="511" ht="15.7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</row>
    <row r="512" ht="15.7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</row>
    <row r="513" ht="15.7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</row>
    <row r="514" ht="15.7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</row>
    <row r="515" ht="15.7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</row>
    <row r="516" ht="15.7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</row>
    <row r="517" ht="15.7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</row>
    <row r="518" ht="15.7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</row>
    <row r="519" ht="15.7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</row>
    <row r="520" ht="15.7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</row>
    <row r="521" ht="15.7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</row>
    <row r="522" ht="15.7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</row>
    <row r="523" ht="15.7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</row>
    <row r="524" ht="15.7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</row>
    <row r="525" ht="15.7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</row>
    <row r="526" ht="15.7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</row>
    <row r="527" ht="15.7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</row>
    <row r="528" ht="15.7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</row>
    <row r="529" ht="15.7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</row>
    <row r="530" ht="15.7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</row>
    <row r="531" ht="15.7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</row>
    <row r="532" ht="15.7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</row>
    <row r="533" ht="15.7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</row>
    <row r="534" ht="15.7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</row>
    <row r="535" ht="15.7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</row>
    <row r="536" ht="15.7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</row>
    <row r="537" ht="15.7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</row>
    <row r="538" ht="15.7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</row>
    <row r="539" ht="15.7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</row>
    <row r="540" ht="15.7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</row>
    <row r="541" ht="15.7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</row>
    <row r="542" ht="15.7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</row>
    <row r="543" ht="15.7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</row>
    <row r="544" ht="15.7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</row>
    <row r="545" ht="15.7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</row>
    <row r="546" ht="15.7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</row>
    <row r="547" ht="15.7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</row>
    <row r="548" ht="15.7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</row>
    <row r="549" ht="15.7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</row>
    <row r="550" ht="15.7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</row>
    <row r="551" ht="15.7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</row>
    <row r="552" ht="15.7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</row>
    <row r="553" ht="15.7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</row>
    <row r="554" ht="15.7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</row>
    <row r="555" ht="15.7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</row>
    <row r="556" ht="15.7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</row>
    <row r="557" ht="15.7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</row>
    <row r="558" ht="15.7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</row>
    <row r="559" ht="15.7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</row>
    <row r="560" ht="15.7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</row>
    <row r="561" ht="15.7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</row>
    <row r="562" ht="15.7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</row>
    <row r="563" ht="15.7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</row>
    <row r="564" ht="15.7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</row>
    <row r="565" ht="15.7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</row>
    <row r="566" ht="15.7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</row>
    <row r="567" ht="15.7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</row>
    <row r="568" ht="15.7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</row>
    <row r="569" ht="15.7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</row>
    <row r="570" ht="15.7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</row>
    <row r="571" ht="15.7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</row>
    <row r="572" ht="15.7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</row>
    <row r="573" ht="15.7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</row>
    <row r="574" ht="15.7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</row>
    <row r="575" ht="15.7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</row>
    <row r="576" ht="15.7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</row>
    <row r="577" ht="15.7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</row>
    <row r="578" ht="15.7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</row>
    <row r="579" ht="15.7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</row>
    <row r="580" ht="15.7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</row>
    <row r="581" ht="15.7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</row>
    <row r="582" ht="15.7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</row>
    <row r="583" ht="15.7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</row>
    <row r="584" ht="15.7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</row>
    <row r="585" ht="15.7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</row>
    <row r="586" ht="15.7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</row>
    <row r="587" ht="15.7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</row>
    <row r="588" ht="15.7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</row>
    <row r="589" ht="15.7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</row>
    <row r="590" ht="15.7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</row>
    <row r="591" ht="15.7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</row>
    <row r="592" ht="15.7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</row>
    <row r="593" ht="15.7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</row>
    <row r="594" ht="15.7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</row>
    <row r="595" ht="15.7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</row>
    <row r="596" ht="15.7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</row>
    <row r="597" ht="15.7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</row>
    <row r="598" ht="15.7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</row>
    <row r="599" ht="15.7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</row>
    <row r="600" ht="15.7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</row>
    <row r="601" ht="15.7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</row>
    <row r="602" ht="15.7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</row>
    <row r="603" ht="15.7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</row>
    <row r="604" ht="15.7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</row>
    <row r="605" ht="15.7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</row>
    <row r="606" ht="15.7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</row>
    <row r="607" ht="15.7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</row>
    <row r="608" ht="15.7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</row>
    <row r="609" ht="15.7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</row>
    <row r="610" ht="15.7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</row>
    <row r="611" ht="15.7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</row>
    <row r="612" ht="15.7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</row>
    <row r="613" ht="15.7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</row>
    <row r="614" ht="15.7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</row>
    <row r="615" ht="15.7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</row>
    <row r="616" ht="15.7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</row>
    <row r="617" ht="15.7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</row>
    <row r="618" ht="15.7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</row>
    <row r="619" ht="15.7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</row>
    <row r="620" ht="15.7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</row>
    <row r="621" ht="15.7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</row>
    <row r="622" ht="15.7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</row>
    <row r="623" ht="15.7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</row>
    <row r="624" ht="15.7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</row>
    <row r="625" ht="15.7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</row>
    <row r="626" ht="15.7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</row>
    <row r="627" ht="15.7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</row>
    <row r="628" ht="15.7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</row>
    <row r="629" ht="15.7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</row>
    <row r="630" ht="15.7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</row>
    <row r="631" ht="15.7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</row>
    <row r="632" ht="15.7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</row>
    <row r="633" ht="15.7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</row>
    <row r="634" ht="15.7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</row>
    <row r="635" ht="15.7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</row>
    <row r="636" ht="15.7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</row>
    <row r="637" ht="15.7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</row>
    <row r="638" ht="15.7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</row>
    <row r="639" ht="15.7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</row>
    <row r="640" ht="15.7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</row>
    <row r="641" ht="15.7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</row>
    <row r="642" ht="15.7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</row>
    <row r="643" ht="15.7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</row>
    <row r="644" ht="15.7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</row>
    <row r="645" ht="15.7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</row>
    <row r="646" ht="15.7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</row>
    <row r="647" ht="15.7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</row>
    <row r="648" ht="15.7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</row>
    <row r="649" ht="15.7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</row>
    <row r="650" ht="15.7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</row>
    <row r="651" ht="15.7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</row>
    <row r="652" ht="15.7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</row>
    <row r="653" ht="15.7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</row>
    <row r="654" ht="15.7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</row>
    <row r="655" ht="15.7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</row>
    <row r="656" ht="15.7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</row>
    <row r="657" ht="15.7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</row>
    <row r="658" ht="15.7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</row>
    <row r="659" ht="15.7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</row>
    <row r="660" ht="15.7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</row>
    <row r="661" ht="15.7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</row>
    <row r="662" ht="15.7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</row>
    <row r="663" ht="15.7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</row>
    <row r="664" ht="15.7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</row>
    <row r="665" ht="15.7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</row>
    <row r="666" ht="15.7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</row>
    <row r="667" ht="15.7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</row>
    <row r="668" ht="15.7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</row>
    <row r="669" ht="15.7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</row>
    <row r="670" ht="15.7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</row>
    <row r="671" ht="15.7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</row>
    <row r="672" ht="15.7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</row>
    <row r="673" ht="15.7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</row>
    <row r="674" ht="15.7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</row>
    <row r="675" ht="15.7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</row>
    <row r="676" ht="15.7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</row>
    <row r="677" ht="15.7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</row>
    <row r="678" ht="15.7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</row>
    <row r="679" ht="15.7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</row>
    <row r="680" ht="15.7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</row>
    <row r="681" ht="15.7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</row>
    <row r="682" ht="15.7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</row>
    <row r="683" ht="15.7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</row>
    <row r="684" ht="15.7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</row>
    <row r="685" ht="15.7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</row>
    <row r="686" ht="15.7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</row>
    <row r="687" ht="15.7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</row>
    <row r="688" ht="15.7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</row>
    <row r="689" ht="15.7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</row>
    <row r="690" ht="15.7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</row>
    <row r="691" ht="15.7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</row>
    <row r="692" ht="15.7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</row>
    <row r="693" ht="15.7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</row>
    <row r="694" ht="15.7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</row>
    <row r="695" ht="15.7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</row>
    <row r="696" ht="15.7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</row>
    <row r="697" ht="15.7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</row>
    <row r="698" ht="15.7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</row>
    <row r="699" ht="15.7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</row>
    <row r="700" ht="15.7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</row>
    <row r="701" ht="15.7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</row>
    <row r="702" ht="15.7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</row>
    <row r="703" ht="15.7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</row>
    <row r="704" ht="15.7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</row>
    <row r="705" ht="15.7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</row>
    <row r="706" ht="15.7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</row>
    <row r="707" ht="15.7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</row>
    <row r="708" ht="15.7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</row>
    <row r="709" ht="15.7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</row>
    <row r="710" ht="15.7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</row>
    <row r="711" ht="15.7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</row>
    <row r="712" ht="15.7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</row>
    <row r="713" ht="15.7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</row>
    <row r="714" ht="15.7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</row>
    <row r="715" ht="15.7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</row>
    <row r="716" ht="15.7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</row>
    <row r="717" ht="15.7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</row>
    <row r="718" ht="15.7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</row>
    <row r="719" ht="15.7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</row>
    <row r="720" ht="15.7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</row>
    <row r="721" ht="15.7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</row>
    <row r="722" ht="15.7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</row>
    <row r="723" ht="15.7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</row>
    <row r="724" ht="15.7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</row>
    <row r="725" ht="15.7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</row>
    <row r="726" ht="15.7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</row>
    <row r="727" ht="15.7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</row>
    <row r="728" ht="15.7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</row>
    <row r="729" ht="15.7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</row>
    <row r="730" ht="15.7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</row>
    <row r="731" ht="15.7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</row>
    <row r="732" ht="15.7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</row>
    <row r="733" ht="15.7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</row>
    <row r="734" ht="15.7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</row>
    <row r="735" ht="15.7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</row>
    <row r="736" ht="15.7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</row>
    <row r="737" ht="15.7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</row>
    <row r="738" ht="15.7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</row>
    <row r="739" ht="15.7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</row>
    <row r="740" ht="15.7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</row>
    <row r="741" ht="15.7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</row>
    <row r="742" ht="15.7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</row>
    <row r="743" ht="15.7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</row>
    <row r="744" ht="15.7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</row>
    <row r="745" ht="15.7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</row>
    <row r="746" ht="15.7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</row>
    <row r="747" ht="15.7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</row>
    <row r="748" ht="15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</row>
    <row r="749" ht="15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</row>
    <row r="750" ht="15.7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</row>
    <row r="751" ht="15.7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</row>
    <row r="752" ht="15.7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</row>
    <row r="753" ht="15.7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</row>
    <row r="754" ht="15.7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</row>
    <row r="755" ht="15.7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</row>
    <row r="756" ht="15.7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</row>
    <row r="757" ht="15.7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</row>
    <row r="758" ht="15.7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</row>
    <row r="759" ht="15.7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</row>
    <row r="760" ht="15.7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</row>
    <row r="761" ht="15.7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</row>
    <row r="762" ht="15.7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</row>
    <row r="763" ht="15.7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</row>
    <row r="764" ht="15.7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</row>
    <row r="765" ht="15.7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</row>
    <row r="766" ht="15.7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</row>
    <row r="767" ht="15.7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</row>
    <row r="768" ht="15.7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</row>
    <row r="769" ht="15.7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</row>
    <row r="770" ht="15.7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</row>
    <row r="771" ht="15.7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</row>
    <row r="772" ht="15.7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</row>
    <row r="773" ht="15.7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</row>
    <row r="774" ht="15.7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</row>
    <row r="775" ht="15.7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</row>
    <row r="776" ht="15.7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</row>
    <row r="777" ht="15.7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</row>
    <row r="778" ht="15.7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</row>
    <row r="779" ht="15.7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</row>
    <row r="780" ht="15.7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</row>
    <row r="781" ht="15.7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</row>
    <row r="782" ht="15.7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</row>
    <row r="783" ht="15.7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</row>
    <row r="784" ht="15.7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</row>
    <row r="785" ht="15.7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</row>
    <row r="786" ht="15.7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</row>
    <row r="787" ht="15.7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</row>
    <row r="788" ht="15.7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</row>
    <row r="789" ht="15.7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</row>
    <row r="790" ht="15.7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</row>
    <row r="791" ht="15.7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</row>
    <row r="792" ht="15.7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</row>
    <row r="793" ht="15.7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</row>
    <row r="794" ht="15.7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</row>
    <row r="795" ht="15.7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</row>
    <row r="796" ht="15.7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</row>
    <row r="797" ht="15.7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</row>
    <row r="798" ht="15.7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</row>
    <row r="799" ht="15.7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</row>
    <row r="800" ht="15.7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</row>
    <row r="801" ht="15.7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</row>
    <row r="802" ht="15.7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</row>
    <row r="803" ht="15.7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</row>
    <row r="804" ht="15.7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</row>
    <row r="805" ht="15.7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</row>
    <row r="806" ht="15.7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</row>
    <row r="807" ht="15.7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</row>
    <row r="808" ht="15.7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</row>
    <row r="809" ht="15.7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</row>
    <row r="810" ht="15.7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</row>
    <row r="811" ht="15.7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</row>
    <row r="812" ht="15.7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</row>
    <row r="813" ht="15.7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</row>
    <row r="814" ht="15.7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</row>
    <row r="815" ht="15.7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</row>
    <row r="816" ht="15.7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</row>
    <row r="817" ht="15.7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</row>
    <row r="818" ht="15.7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</row>
    <row r="819" ht="15.7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</row>
    <row r="820" ht="15.7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</row>
    <row r="821" ht="15.7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</row>
    <row r="822" ht="15.7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</row>
    <row r="823" ht="15.7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</row>
    <row r="824" ht="15.7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</row>
    <row r="825" ht="15.7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</row>
    <row r="826" ht="15.7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</row>
    <row r="827" ht="15.7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</row>
    <row r="828" ht="15.7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</row>
    <row r="829" ht="15.7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</row>
    <row r="830" ht="15.7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</row>
    <row r="831" ht="15.7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</row>
    <row r="832" ht="15.7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</row>
    <row r="833" ht="15.7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</row>
    <row r="834" ht="15.7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</row>
    <row r="835" ht="15.7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</row>
    <row r="836" ht="15.7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</row>
    <row r="837" ht="15.7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</row>
    <row r="838" ht="15.7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</row>
    <row r="839" ht="15.7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</row>
    <row r="840" ht="15.7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</row>
    <row r="841" ht="15.7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</row>
    <row r="842" ht="15.7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</row>
    <row r="843" ht="15.7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</row>
    <row r="844" ht="15.7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</row>
    <row r="845" ht="15.7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</row>
    <row r="846" ht="15.7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</row>
    <row r="847" ht="15.7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</row>
    <row r="848" ht="15.7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</row>
    <row r="849" ht="15.7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</row>
    <row r="850" ht="15.7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</row>
    <row r="851" ht="15.7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</row>
    <row r="852" ht="15.7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</row>
    <row r="853" ht="15.7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</row>
    <row r="854" ht="15.7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</row>
    <row r="855" ht="15.7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</row>
    <row r="856" ht="15.7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</row>
    <row r="857" ht="15.7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</row>
    <row r="858" ht="15.7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</row>
    <row r="859" ht="15.7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</row>
    <row r="860" ht="15.7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</row>
    <row r="861" ht="15.7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</row>
    <row r="862" ht="15.7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</row>
    <row r="863" ht="15.7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</row>
    <row r="864" ht="15.7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</row>
    <row r="865" ht="15.7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</row>
    <row r="866" ht="15.7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</row>
    <row r="867" ht="15.7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</row>
    <row r="868" ht="15.7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</row>
    <row r="869" ht="15.7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</row>
    <row r="870" ht="15.7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</row>
    <row r="871" ht="15.7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</row>
    <row r="872" ht="15.7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</row>
    <row r="873" ht="15.7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</row>
    <row r="874" ht="15.7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</row>
    <row r="875" ht="15.7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</row>
    <row r="876" ht="15.7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</row>
    <row r="877" ht="15.7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</row>
    <row r="878" ht="15.7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</row>
    <row r="879" ht="15.7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</row>
    <row r="880" ht="15.7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</row>
    <row r="881" ht="15.7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</row>
    <row r="882" ht="15.7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</row>
    <row r="883" ht="15.7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</row>
    <row r="884" ht="15.7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</row>
    <row r="885" ht="15.7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</row>
    <row r="886" ht="15.7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</row>
    <row r="887" ht="15.7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</row>
    <row r="888" ht="15.7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</row>
    <row r="889" ht="15.7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</row>
    <row r="890" ht="15.7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</row>
    <row r="891" ht="15.7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</row>
    <row r="892" ht="15.7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</row>
    <row r="893" ht="15.7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</row>
    <row r="894" ht="15.7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</row>
    <row r="895" ht="15.7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</row>
    <row r="896" ht="15.7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</row>
    <row r="897" ht="15.7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</row>
    <row r="898" ht="15.7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</row>
    <row r="899" ht="15.7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</row>
    <row r="900" ht="15.7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</row>
    <row r="901" ht="15.7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</row>
    <row r="902" ht="15.7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</row>
    <row r="903" ht="15.7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</row>
    <row r="904" ht="15.7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</row>
    <row r="905" ht="15.7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</row>
    <row r="906" ht="15.7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</row>
    <row r="907" ht="15.7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</row>
    <row r="908" ht="15.7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</row>
    <row r="909" ht="15.7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</row>
    <row r="910" ht="15.7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</row>
    <row r="911" ht="15.7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</row>
    <row r="912" ht="15.7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</row>
    <row r="913" ht="15.7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</row>
    <row r="914" ht="15.7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</row>
    <row r="915" ht="15.7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</row>
    <row r="916" ht="15.7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</row>
    <row r="917" ht="15.7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</row>
    <row r="918" ht="15.7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</row>
    <row r="919" ht="15.7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</row>
    <row r="920" ht="15.7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</row>
    <row r="921" ht="15.7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</row>
    <row r="922" ht="15.7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</row>
    <row r="923" ht="15.7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</row>
    <row r="924" ht="15.7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</row>
    <row r="925" ht="15.7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</row>
    <row r="926" ht="15.7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</row>
    <row r="927" ht="15.7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</row>
    <row r="928" ht="15.7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</row>
    <row r="929" ht="15.7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</row>
    <row r="930" ht="15.7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</row>
    <row r="931" ht="15.7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</row>
    <row r="932" ht="15.7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</row>
    <row r="933" ht="15.7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</row>
    <row r="934" ht="15.7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</row>
    <row r="935" ht="15.7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</row>
    <row r="936" ht="15.7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</row>
    <row r="937" ht="15.7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</row>
    <row r="938" ht="15.7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</row>
    <row r="939" ht="15.7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</row>
    <row r="940" ht="15.7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</row>
    <row r="941" ht="15.7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</row>
    <row r="942" ht="15.7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</row>
    <row r="943" ht="15.7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</row>
    <row r="944" ht="15.7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</row>
    <row r="945" ht="15.7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</row>
    <row r="946" ht="15.7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</row>
    <row r="947" ht="15.7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</row>
    <row r="948" ht="15.7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</row>
    <row r="949" ht="15.7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</row>
    <row r="950" ht="15.7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</row>
    <row r="951" ht="15.7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</row>
    <row r="952" ht="15.7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</row>
    <row r="953" ht="15.7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</row>
    <row r="954" ht="15.7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</row>
    <row r="955" ht="15.7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</row>
    <row r="956" ht="15.7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</row>
    <row r="957" ht="15.75" customHeight="1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</row>
    <row r="958" ht="15.75" customHeight="1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</row>
    <row r="959" ht="15.75" customHeight="1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</row>
    <row r="960" ht="15.75" customHeight="1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</row>
    <row r="961" ht="15.75" customHeight="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</row>
    <row r="962" ht="15.75" customHeight="1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</row>
    <row r="963" ht="15.75" customHeight="1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</row>
    <row r="964" ht="15.75" customHeight="1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</row>
    <row r="965" ht="15.75" customHeight="1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</row>
    <row r="966" ht="15.75" customHeight="1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</row>
    <row r="967" ht="15.75" customHeight="1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</row>
  </sheetData>
  <mergeCells count="46">
    <mergeCell ref="B1:I1"/>
    <mergeCell ref="B2:I2"/>
    <mergeCell ref="B3:I3"/>
    <mergeCell ref="B4:I4"/>
    <mergeCell ref="B5:I5"/>
    <mergeCell ref="B6:I6"/>
    <mergeCell ref="B8:I8"/>
    <mergeCell ref="D9:I9"/>
    <mergeCell ref="D10:I10"/>
    <mergeCell ref="D11:I11"/>
    <mergeCell ref="D12:I12"/>
    <mergeCell ref="D13:I13"/>
    <mergeCell ref="D14:I14"/>
    <mergeCell ref="B15:I15"/>
    <mergeCell ref="B16:I16"/>
    <mergeCell ref="B34:I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B53:I53"/>
    <mergeCell ref="E54:H54"/>
    <mergeCell ref="E55:H55"/>
    <mergeCell ref="E63:H63"/>
    <mergeCell ref="E64:H64"/>
    <mergeCell ref="E65:H65"/>
    <mergeCell ref="E66:H66"/>
    <mergeCell ref="E56:H56"/>
    <mergeCell ref="E57:H57"/>
    <mergeCell ref="E58:H58"/>
    <mergeCell ref="E59:H59"/>
    <mergeCell ref="E60:H60"/>
    <mergeCell ref="E61:H61"/>
    <mergeCell ref="E62:H62"/>
  </mergeCells>
  <dataValidations>
    <dataValidation type="list" allowBlank="1" showErrorMessage="1" sqref="C18:C32">
      <formula1>"Green Curry Bowl,Bangkok Bowl,Lemongrass Chicken,Beef Bulgogi,Roasted Beet &amp; Feta,Chilango,Kale Caesar,Shroomami,Shrimp &amp; Avocado Salad"</formula1>
    </dataValidation>
    <dataValidation type="list" allowBlank="1" showErrorMessage="1" sqref="E36:E50">
      <formula1>"Yes"</formula1>
    </dataValidation>
    <dataValidation type="list" allowBlank="1" showErrorMessage="1" sqref="C55:C66">
      <formula1>"Greena Colada,Phuket Paradise,Deep Cove,The Classic,Mango Madness,Kale Mango,Strawberry Shortcake,Vanilla Matcha"</formula1>
    </dataValidation>
    <dataValidation type="list" allowBlank="1" showErrorMessage="1" sqref="C36:C50">
      <formula1>"Avocado Wrap,Falamus Wrap,Bangkok Wrap,Nick's Wrap,Chipotle Wrap,Beef Bulgogi Wrap"</formula1>
    </dataValidation>
    <dataValidation type="list" allowBlank="1" showErrorMessage="1" sqref="D18:E32">
      <formula1>"Sliced Avocado,Fresh Hummus,Falafel,Roasted Organic Tofu,Roasted Chicken Breast,Grilled Lemongrass Chicken Thigh,Roasted Yam,Roasted Cauliflower.Beef Bulgogi,Hard-boiled egg,Shrimp"</formula1>
    </dataValidation>
  </dataValidations>
  <printOptions horizontalCentered="1"/>
  <pageMargins bottom="0.75" footer="0.0" header="0.0" left="0.7" right="0.7" top="0.75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2" width="10.0"/>
    <col customWidth="1" min="3" max="3" width="25.33"/>
    <col customWidth="1" min="4" max="4" width="20.78"/>
    <col customWidth="1" min="5" max="5" width="13.22"/>
    <col customWidth="1" min="6" max="6" width="9.78"/>
    <col customWidth="1" min="7" max="7" width="17.11"/>
    <col customWidth="1" min="8" max="8" width="44.0"/>
    <col customWidth="1" min="9" max="27" width="10.0"/>
  </cols>
  <sheetData>
    <row r="1" ht="35.25" customHeight="1">
      <c r="B1" s="45" t="s">
        <v>100</v>
      </c>
      <c r="C1" s="7"/>
      <c r="D1" s="7"/>
      <c r="E1" s="7"/>
      <c r="F1" s="7"/>
      <c r="G1" s="7"/>
      <c r="H1" s="7"/>
      <c r="I1" s="8"/>
    </row>
    <row r="2" ht="33.75" customHeight="1">
      <c r="B2" s="50"/>
      <c r="C2" s="51" t="s">
        <v>6</v>
      </c>
      <c r="D2" s="51" t="s">
        <v>101</v>
      </c>
      <c r="E2" s="51" t="s">
        <v>102</v>
      </c>
      <c r="F2" s="51" t="s">
        <v>103</v>
      </c>
      <c r="G2" s="51" t="s">
        <v>94</v>
      </c>
      <c r="H2" s="51" t="s">
        <v>104</v>
      </c>
      <c r="I2" s="52" t="s">
        <v>8</v>
      </c>
    </row>
    <row r="3">
      <c r="B3" s="53">
        <v>1.0</v>
      </c>
      <c r="C3" s="50"/>
      <c r="D3" s="54"/>
      <c r="E3" s="54"/>
      <c r="F3" s="50"/>
      <c r="G3" s="55"/>
      <c r="H3" s="55"/>
      <c r="I3" s="56">
        <f>IFERROR(__xludf.DUMMYFUNCTION("IFERROR((IFERROR(VLOOKUP(C3,MENU!$C$9:$E$16,3,FALSE)+IFERROR(VLOOKUP(D3,MENU!$C$18:$E$28,3,FALSE),0)++IFERROR(VLOOKUP(E3,MENU!$C$18:$E$28,3,FALSE),0),"""")*F3),"""")"),0.0)</f>
        <v>0</v>
      </c>
    </row>
    <row r="4" ht="15.75" customHeight="1">
      <c r="B4" s="53">
        <v>2.0</v>
      </c>
      <c r="C4" s="50"/>
      <c r="D4" s="54"/>
      <c r="E4" s="54"/>
      <c r="F4" s="50"/>
      <c r="G4" s="55"/>
      <c r="H4" s="55"/>
      <c r="I4" s="56">
        <f>IFERROR(__xludf.DUMMYFUNCTION("IFERROR((IFERROR(VLOOKUP(C4,MENU!$C$9:$E$16,3,FALSE)+IFERROR(VLOOKUP(D4,MENU!$C$18:$E$28,3,FALSE),0)++IFERROR(VLOOKUP(E4,MENU!$C$18:$E$28,3,FALSE),0),"""")*F4),"""")"),0.0)</f>
        <v>0</v>
      </c>
    </row>
    <row r="5" ht="15.75" customHeight="1">
      <c r="B5" s="53">
        <v>3.0</v>
      </c>
      <c r="C5" s="50"/>
      <c r="D5" s="54"/>
      <c r="E5" s="54"/>
      <c r="F5" s="50"/>
      <c r="G5" s="55"/>
      <c r="H5" s="55"/>
      <c r="I5" s="56">
        <f>IFERROR(__xludf.DUMMYFUNCTION("IFERROR((IFERROR(VLOOKUP(C5,MENU!$C$9:$E$16,3,FALSE)+IFERROR(VLOOKUP(D5,MENU!$C$18:$E$28,3,FALSE),0)++IFERROR(VLOOKUP(E5,MENU!$C$18:$E$28,3,FALSE),0),"""")*F5),"""")"),0.0)</f>
        <v>0</v>
      </c>
    </row>
    <row r="6" ht="15.75" customHeight="1">
      <c r="B6" s="53">
        <v>4.0</v>
      </c>
      <c r="C6" s="50"/>
      <c r="D6" s="54"/>
      <c r="E6" s="54"/>
      <c r="F6" s="50"/>
      <c r="G6" s="55"/>
      <c r="H6" s="55"/>
      <c r="I6" s="56">
        <f>IFERROR(__xludf.DUMMYFUNCTION("IFERROR((IFERROR(VLOOKUP(C6,MENU!$C$9:$E$16,3,FALSE)+IFERROR(VLOOKUP(D6,MENU!$C$18:$E$28,3,FALSE),0)++IFERROR(VLOOKUP(E6,MENU!$C$18:$E$28,3,FALSE),0),"""")*F6),"""")"),0.0)</f>
        <v>0</v>
      </c>
    </row>
    <row r="7" ht="15.75" customHeight="1">
      <c r="B7" s="53">
        <v>5.0</v>
      </c>
      <c r="C7" s="50"/>
      <c r="D7" s="54"/>
      <c r="E7" s="54"/>
      <c r="F7" s="50"/>
      <c r="G7" s="54"/>
      <c r="H7" s="54"/>
      <c r="I7" s="56">
        <f>IFERROR(__xludf.DUMMYFUNCTION("IFERROR((IFERROR(VLOOKUP(C7,MENU!$C$9:$E$16,3,FALSE)+IFERROR(VLOOKUP(D7,MENU!$C$18:$E$28,3,FALSE),0)++IFERROR(VLOOKUP(E7,MENU!$C$18:$E$28,3,FALSE),0),"""")*F7),"""")"),0.0)</f>
        <v>0</v>
      </c>
    </row>
    <row r="8" ht="15.75" customHeight="1">
      <c r="B8" s="53">
        <v>6.0</v>
      </c>
      <c r="C8" s="50"/>
      <c r="D8" s="54"/>
      <c r="E8" s="54"/>
      <c r="F8" s="57"/>
      <c r="G8" s="54"/>
      <c r="H8" s="54"/>
      <c r="I8" s="56">
        <f>IFERROR(__xludf.DUMMYFUNCTION("IFERROR((IFERROR(VLOOKUP(C8,MENU!$C$9:$E$16,3,FALSE)+IFERROR(VLOOKUP(D8,MENU!$C$18:$E$28,3,FALSE),0)++IFERROR(VLOOKUP(E8,MENU!$C$18:$E$28,3,FALSE),0),"""")*F8),"""")"),0.0)</f>
        <v>0</v>
      </c>
    </row>
    <row r="9" ht="15.75" customHeight="1">
      <c r="B9" s="53">
        <v>7.0</v>
      </c>
      <c r="C9" s="50"/>
      <c r="D9" s="54"/>
      <c r="E9" s="54"/>
      <c r="F9" s="57"/>
      <c r="G9" s="54"/>
      <c r="H9" s="54"/>
      <c r="I9" s="56">
        <f>IFERROR(__xludf.DUMMYFUNCTION("IFERROR((IFERROR(VLOOKUP(C9,MENU!$C$9:$E$16,3,FALSE)+IFERROR(VLOOKUP(D9,MENU!$C$18:$E$28,3,FALSE),0)++IFERROR(VLOOKUP(E9,MENU!$C$18:$E$28,3,FALSE),0),"""")*F9),"""")"),0.0)</f>
        <v>0</v>
      </c>
    </row>
    <row r="10" ht="15.75" customHeight="1">
      <c r="B10" s="53">
        <v>8.0</v>
      </c>
      <c r="C10" s="50"/>
      <c r="D10" s="54"/>
      <c r="E10" s="54"/>
      <c r="F10" s="57"/>
      <c r="G10" s="54"/>
      <c r="H10" s="54"/>
      <c r="I10" s="56">
        <f>IFERROR(__xludf.DUMMYFUNCTION("IFERROR((IFERROR(VLOOKUP(C10,MENU!$C$9:$E$16,3,FALSE)+IFERROR(VLOOKUP(D10,MENU!$C$18:$E$28,3,FALSE),0)++IFERROR(VLOOKUP(E10,MENU!$C$18:$E$28,3,FALSE),0),"""")*F10),"""")"),0.0)</f>
        <v>0</v>
      </c>
    </row>
    <row r="11" ht="15.75" customHeight="1">
      <c r="B11" s="53">
        <v>9.0</v>
      </c>
      <c r="C11" s="50"/>
      <c r="D11" s="54"/>
      <c r="E11" s="54"/>
      <c r="F11" s="50"/>
      <c r="G11" s="54"/>
      <c r="H11" s="54"/>
      <c r="I11" s="56">
        <f>IFERROR(__xludf.DUMMYFUNCTION("IFERROR((IFERROR(VLOOKUP(C11,MENU!$C$9:$E$16,3,FALSE)+IFERROR(VLOOKUP(D11,MENU!$C$18:$E$28,3,FALSE),0)++IFERROR(VLOOKUP(E11,MENU!$C$18:$E$28,3,FALSE),0),"""")*F11),"""")"),0.0)</f>
        <v>0</v>
      </c>
    </row>
    <row r="12" ht="15.75" customHeight="1">
      <c r="B12" s="53">
        <v>10.0</v>
      </c>
      <c r="C12" s="50"/>
      <c r="D12" s="54"/>
      <c r="E12" s="54"/>
      <c r="F12" s="50"/>
      <c r="G12" s="54"/>
      <c r="H12" s="54"/>
      <c r="I12" s="56">
        <f>IFERROR(__xludf.DUMMYFUNCTION("IFERROR((IFERROR(VLOOKUP(C12,MENU!$C$9:$E$16,3,FALSE)+IFERROR(VLOOKUP(D12,MENU!$C$18:$E$28,3,FALSE),0)++IFERROR(VLOOKUP(E12,MENU!$C$18:$E$28,3,FALSE),0),"""")*F12),"""")"),0.0)</f>
        <v>0</v>
      </c>
    </row>
    <row r="13" ht="15.75" customHeight="1">
      <c r="B13" s="53">
        <v>11.0</v>
      </c>
      <c r="C13" s="50"/>
      <c r="D13" s="54"/>
      <c r="E13" s="54"/>
      <c r="F13" s="50"/>
      <c r="G13" s="54"/>
      <c r="H13" s="54"/>
      <c r="I13" s="56">
        <f>IFERROR(__xludf.DUMMYFUNCTION("IFERROR((IFERROR(VLOOKUP(C13,MENU!$C$9:$E$16,3,FALSE)+IFERROR(VLOOKUP(D13,MENU!$C$18:$E$28,3,FALSE),0)++IFERROR(VLOOKUP(E13,MENU!$C$18:$E$28,3,FALSE),0),"""")*F13),"""")"),0.0)</f>
        <v>0</v>
      </c>
    </row>
    <row r="14" ht="15.75" customHeight="1">
      <c r="B14" s="53">
        <v>12.0</v>
      </c>
      <c r="C14" s="50"/>
      <c r="D14" s="54"/>
      <c r="E14" s="54"/>
      <c r="F14" s="50"/>
      <c r="G14" s="54"/>
      <c r="H14" s="54"/>
      <c r="I14" s="56">
        <f>IFERROR(__xludf.DUMMYFUNCTION("IFERROR((IFERROR(VLOOKUP(C14,MENU!$C$9:$E$16,3,FALSE)+IFERROR(VLOOKUP(D14,MENU!$C$18:$E$28,3,FALSE),0)++IFERROR(VLOOKUP(E14,MENU!$C$18:$E$28,3,FALSE),0),"""")*F14),"""")"),0.0)</f>
        <v>0</v>
      </c>
    </row>
    <row r="15" ht="15.75" customHeight="1">
      <c r="B15" s="53">
        <v>13.0</v>
      </c>
      <c r="C15" s="50"/>
      <c r="D15" s="54"/>
      <c r="E15" s="54"/>
      <c r="F15" s="50"/>
      <c r="G15" s="54"/>
      <c r="H15" s="54"/>
      <c r="I15" s="56">
        <f>IFERROR(__xludf.DUMMYFUNCTION("IFERROR((IFERROR(VLOOKUP(C15,MENU!$C$9:$E$16,3,FALSE)+IFERROR(VLOOKUP(D15,MENU!$C$18:$E$28,3,FALSE),0)++IFERROR(VLOOKUP(E15,MENU!$C$18:$E$28,3,FALSE),0),"""")*F15),"""")"),0.0)</f>
        <v>0</v>
      </c>
    </row>
    <row r="16" ht="15.75" customHeight="1">
      <c r="B16" s="53">
        <v>14.0</v>
      </c>
      <c r="C16" s="50"/>
      <c r="D16" s="54"/>
      <c r="E16" s="54"/>
      <c r="F16" s="50"/>
      <c r="G16" s="54"/>
      <c r="H16" s="54"/>
      <c r="I16" s="56">
        <f>IFERROR(__xludf.DUMMYFUNCTION("IFERROR((IFERROR(VLOOKUP(C16,MENU!$C$9:$E$16,3,FALSE)+IFERROR(VLOOKUP(D16,MENU!$C$18:$E$28,3,FALSE),0)++IFERROR(VLOOKUP(E16,MENU!$C$18:$E$28,3,FALSE),0),"""")*F16),"""")"),0.0)</f>
        <v>0</v>
      </c>
    </row>
    <row r="17" ht="15.75" customHeight="1">
      <c r="B17" s="53">
        <v>15.0</v>
      </c>
      <c r="C17" s="50"/>
      <c r="D17" s="54"/>
      <c r="E17" s="54"/>
      <c r="F17" s="50"/>
      <c r="G17" s="54"/>
      <c r="H17" s="54"/>
      <c r="I17" s="56">
        <f>IFERROR(__xludf.DUMMYFUNCTION("IFERROR((IFERROR(VLOOKUP(C17,MENU!$C$9:$E$16,3,FALSE)+IFERROR(VLOOKUP(D17,MENU!$C$18:$E$28,3,FALSE),0)++IFERROR(VLOOKUP(E17,MENU!$C$18:$E$28,3,FALSE),0),"""")*F17),"""")"),0.0)</f>
        <v>0</v>
      </c>
    </row>
    <row r="18" ht="15.75" customHeight="1">
      <c r="B18" s="37"/>
      <c r="C18" s="37"/>
      <c r="D18" s="37"/>
      <c r="E18" s="37"/>
      <c r="F18" s="37"/>
      <c r="G18" s="37"/>
      <c r="H18" s="37"/>
      <c r="I18" s="37"/>
    </row>
    <row r="19" ht="40.5" customHeight="1">
      <c r="B19" s="45" t="s">
        <v>105</v>
      </c>
      <c r="C19" s="7"/>
      <c r="D19" s="7"/>
      <c r="E19" s="7"/>
      <c r="F19" s="7"/>
      <c r="G19" s="7"/>
      <c r="H19" s="7"/>
      <c r="I19" s="8"/>
    </row>
    <row r="20" ht="49.5" customHeight="1">
      <c r="B20" s="50"/>
      <c r="C20" s="51" t="s">
        <v>6</v>
      </c>
      <c r="D20" s="51" t="s">
        <v>103</v>
      </c>
      <c r="E20" s="58" t="s">
        <v>106</v>
      </c>
      <c r="F20" s="14"/>
      <c r="G20" s="51" t="s">
        <v>94</v>
      </c>
      <c r="H20" s="51" t="s">
        <v>104</v>
      </c>
      <c r="I20" s="52" t="s">
        <v>8</v>
      </c>
    </row>
    <row r="21" ht="15.75" customHeight="1">
      <c r="B21" s="53">
        <v>1.0</v>
      </c>
      <c r="C21" s="50"/>
      <c r="D21" s="57"/>
      <c r="E21" s="59"/>
      <c r="F21" s="14"/>
      <c r="G21" s="55"/>
      <c r="H21" s="55"/>
      <c r="I21" s="56" t="str">
        <f>IFERROR(VLOOKUP(C21,MENU!$C$32:$E$36,3,FALSE)*D21+(IF(E21="Yes","1","0")*D21),"")</f>
        <v/>
      </c>
    </row>
    <row r="22" ht="15.75" customHeight="1">
      <c r="B22" s="53">
        <v>2.0</v>
      </c>
      <c r="C22" s="50"/>
      <c r="D22" s="50"/>
      <c r="E22" s="59"/>
      <c r="F22" s="14"/>
      <c r="G22" s="55"/>
      <c r="H22" s="55"/>
      <c r="I22" s="56" t="str">
        <f>IFERROR(VLOOKUP(C22,MENU!$C$32:$E$36,3,FALSE)*D22+(IF(E22="Yes","1","0")*D22),"")</f>
        <v/>
      </c>
    </row>
    <row r="23" ht="15.75" customHeight="1">
      <c r="B23" s="53">
        <v>3.0</v>
      </c>
      <c r="C23" s="50"/>
      <c r="D23" s="50"/>
      <c r="E23" s="59"/>
      <c r="F23" s="14"/>
      <c r="G23" s="55"/>
      <c r="H23" s="55"/>
      <c r="I23" s="56"/>
    </row>
    <row r="24" ht="15.75" customHeight="1">
      <c r="B24" s="53">
        <v>4.0</v>
      </c>
      <c r="C24" s="50"/>
      <c r="D24" s="50"/>
      <c r="E24" s="59"/>
      <c r="F24" s="14"/>
      <c r="G24" s="55"/>
      <c r="H24" s="55"/>
      <c r="I24" s="56"/>
    </row>
    <row r="25" ht="15.75" customHeight="1">
      <c r="B25" s="53">
        <v>5.0</v>
      </c>
      <c r="C25" s="50"/>
      <c r="D25" s="50"/>
      <c r="E25" s="59"/>
      <c r="F25" s="14"/>
      <c r="G25" s="54"/>
      <c r="H25" s="54"/>
      <c r="I25" s="56"/>
    </row>
    <row r="26" ht="15.75" customHeight="1">
      <c r="B26" s="53">
        <v>6.0</v>
      </c>
      <c r="C26" s="50"/>
      <c r="D26" s="50"/>
      <c r="E26" s="59"/>
      <c r="F26" s="14"/>
      <c r="G26" s="54"/>
      <c r="H26" s="54"/>
      <c r="I26" s="56"/>
    </row>
    <row r="27" ht="15.75" customHeight="1">
      <c r="B27" s="53">
        <v>7.0</v>
      </c>
      <c r="C27" s="50"/>
      <c r="D27" s="50"/>
      <c r="E27" s="59"/>
      <c r="F27" s="14"/>
      <c r="G27" s="54"/>
      <c r="H27" s="54"/>
      <c r="I27" s="56"/>
    </row>
    <row r="28" ht="15.75" customHeight="1">
      <c r="B28" s="53">
        <v>8.0</v>
      </c>
      <c r="C28" s="50"/>
      <c r="D28" s="50"/>
      <c r="E28" s="59"/>
      <c r="F28" s="14"/>
      <c r="G28" s="54"/>
      <c r="H28" s="54"/>
      <c r="I28" s="56"/>
    </row>
    <row r="29" ht="15.75" customHeight="1">
      <c r="B29" s="53">
        <v>9.0</v>
      </c>
      <c r="C29" s="50"/>
      <c r="D29" s="50"/>
      <c r="E29" s="59"/>
      <c r="F29" s="14"/>
      <c r="G29" s="54"/>
      <c r="H29" s="54"/>
      <c r="I29" s="56"/>
    </row>
    <row r="30" ht="15.75" customHeight="1">
      <c r="B30" s="53">
        <v>10.0</v>
      </c>
      <c r="C30" s="50"/>
      <c r="D30" s="50"/>
      <c r="E30" s="59"/>
      <c r="F30" s="14"/>
      <c r="G30" s="54"/>
      <c r="H30" s="54"/>
      <c r="I30" s="50"/>
    </row>
    <row r="31" ht="15.75" customHeight="1">
      <c r="B31" s="53">
        <v>11.0</v>
      </c>
      <c r="C31" s="50"/>
      <c r="D31" s="50"/>
      <c r="E31" s="59"/>
      <c r="F31" s="14"/>
      <c r="G31" s="54"/>
      <c r="H31" s="54"/>
      <c r="I31" s="50"/>
    </row>
    <row r="32" ht="15.75" customHeight="1">
      <c r="B32" s="53">
        <v>12.0</v>
      </c>
      <c r="C32" s="50"/>
      <c r="D32" s="50"/>
      <c r="E32" s="59"/>
      <c r="F32" s="14"/>
      <c r="G32" s="54"/>
      <c r="H32" s="54"/>
      <c r="I32" s="50"/>
    </row>
    <row r="33" ht="15.75" customHeight="1">
      <c r="B33" s="53">
        <v>13.0</v>
      </c>
      <c r="C33" s="50"/>
      <c r="D33" s="50"/>
      <c r="E33" s="59"/>
      <c r="F33" s="14"/>
      <c r="G33" s="54"/>
      <c r="H33" s="54"/>
      <c r="I33" s="50"/>
    </row>
    <row r="34" ht="15.75" customHeight="1">
      <c r="B34" s="53">
        <v>14.0</v>
      </c>
      <c r="C34" s="50"/>
      <c r="D34" s="50"/>
      <c r="E34" s="59"/>
      <c r="F34" s="14"/>
      <c r="G34" s="54"/>
      <c r="H34" s="54"/>
      <c r="I34" s="50" t="str">
        <f>IFERROR(VLOOKUP(C34,MENU!$C$32:$E$36,3,FALSE)*D34+(IF(E34="Yes","1","0")*D34),"")</f>
        <v/>
      </c>
    </row>
    <row r="35" ht="15.75" customHeight="1">
      <c r="B35" s="53">
        <v>15.0</v>
      </c>
      <c r="C35" s="50"/>
      <c r="D35" s="50"/>
      <c r="E35" s="59"/>
      <c r="F35" s="14"/>
      <c r="G35" s="54"/>
      <c r="H35" s="54"/>
      <c r="I35" s="50" t="str">
        <f>IFERROR(VLOOKUP(C35,MENU!$C$32:$E$36,3,FALSE)*D35+(IF(E35="Yes","1","0")*D35),"")</f>
        <v/>
      </c>
    </row>
    <row r="36" ht="15.75" customHeight="1">
      <c r="B36" s="37"/>
      <c r="C36" s="37"/>
      <c r="D36" s="37"/>
      <c r="E36" s="37"/>
      <c r="F36" s="37"/>
      <c r="G36" s="37"/>
      <c r="H36" s="37"/>
      <c r="I36" s="37"/>
    </row>
    <row r="37" ht="15.75" customHeight="1">
      <c r="B37" s="45" t="s">
        <v>107</v>
      </c>
      <c r="C37" s="7"/>
      <c r="D37" s="7"/>
      <c r="E37" s="7"/>
      <c r="F37" s="7"/>
      <c r="G37" s="7"/>
      <c r="H37" s="7"/>
      <c r="I37" s="8"/>
    </row>
    <row r="38" ht="15.75" customHeight="1">
      <c r="B38" s="50"/>
      <c r="C38" s="51" t="s">
        <v>6</v>
      </c>
      <c r="D38" s="51" t="s">
        <v>103</v>
      </c>
      <c r="E38" s="58" t="s">
        <v>104</v>
      </c>
      <c r="F38" s="13"/>
      <c r="G38" s="13"/>
      <c r="H38" s="14"/>
      <c r="I38" s="52" t="s">
        <v>8</v>
      </c>
    </row>
    <row r="39" ht="15.75" customHeight="1">
      <c r="B39" s="50">
        <v>1.0</v>
      </c>
      <c r="C39" s="50"/>
      <c r="D39" s="50"/>
      <c r="E39" s="59"/>
      <c r="F39" s="13"/>
      <c r="G39" s="13"/>
      <c r="H39" s="14"/>
      <c r="I39" s="50" t="str">
        <f>IFERROR(VLOOKUP(C39,MENU!$C$43:$E$50,3,FALSE)*D39+(IF(E39="Yes","1","0")*D39),"")</f>
        <v/>
      </c>
    </row>
    <row r="40" ht="15.75" customHeight="1">
      <c r="B40" s="50">
        <v>2.0</v>
      </c>
      <c r="C40" s="50"/>
      <c r="D40" s="50"/>
      <c r="E40" s="59"/>
      <c r="F40" s="13"/>
      <c r="G40" s="13"/>
      <c r="H40" s="14"/>
      <c r="I40" s="50" t="str">
        <f>IFERROR(VLOOKUP(C40,MENU!$C$43:$E$50,3,FALSE)*D40+(IF(E40="Yes","1","0")*D40),"")</f>
        <v/>
      </c>
    </row>
    <row r="41" ht="15.75" customHeight="1">
      <c r="B41" s="50">
        <v>3.0</v>
      </c>
      <c r="C41" s="50"/>
      <c r="D41" s="50"/>
      <c r="E41" s="59"/>
      <c r="F41" s="13"/>
      <c r="G41" s="13"/>
      <c r="H41" s="14"/>
      <c r="I41" s="50" t="str">
        <f>IFERROR(VLOOKUP(C41,MENU!$C$43:$E$50,3,FALSE)*D41+(IF(E41="Yes","1","0")*D41),"")</f>
        <v/>
      </c>
    </row>
    <row r="42" ht="15.75" customHeight="1">
      <c r="B42" s="50">
        <v>4.0</v>
      </c>
      <c r="C42" s="50"/>
      <c r="D42" s="50"/>
      <c r="E42" s="59"/>
      <c r="F42" s="13"/>
      <c r="G42" s="13"/>
      <c r="H42" s="14"/>
      <c r="I42" s="50" t="str">
        <f>IFERROR(VLOOKUP(C42,MENU!$C$43:$E$50,3,FALSE)*D42+(IF(E42="Yes","1","0")*D42),"")</f>
        <v/>
      </c>
    </row>
    <row r="43" ht="15.75" customHeight="1">
      <c r="B43" s="50">
        <v>5.0</v>
      </c>
      <c r="C43" s="50"/>
      <c r="D43" s="50"/>
      <c r="E43" s="59"/>
      <c r="F43" s="13"/>
      <c r="G43" s="13"/>
      <c r="H43" s="14"/>
      <c r="I43" s="50" t="str">
        <f>IFERROR(VLOOKUP(C43,MENU!$C$43:$E$50,3,FALSE)*D43+(IF(E43="Yes","1","0")*D43),"")</f>
        <v/>
      </c>
    </row>
    <row r="44" ht="15.75" customHeight="1">
      <c r="B44" s="50">
        <v>6.0</v>
      </c>
      <c r="C44" s="50"/>
      <c r="D44" s="50"/>
      <c r="E44" s="59"/>
      <c r="F44" s="13"/>
      <c r="G44" s="13"/>
      <c r="H44" s="14"/>
      <c r="I44" s="50" t="str">
        <f>IFERROR(VLOOKUP(C44,MENU!$C$43:$E$50,3,FALSE)*D44+(IF(E44="Yes","1","0")*D44),"")</f>
        <v/>
      </c>
    </row>
    <row r="45" ht="15.75" customHeight="1">
      <c r="B45" s="50">
        <v>7.0</v>
      </c>
      <c r="C45" s="50"/>
      <c r="D45" s="50"/>
      <c r="E45" s="59"/>
      <c r="F45" s="13"/>
      <c r="G45" s="13"/>
      <c r="H45" s="14"/>
      <c r="I45" s="50" t="str">
        <f>IFERROR(VLOOKUP(C45,MENU!$C$43:$E$50,3,FALSE)*D45+(IF(E45="Yes","1","0")*D45),"")</f>
        <v/>
      </c>
    </row>
    <row r="46" ht="15.75" customHeight="1">
      <c r="B46" s="50">
        <v>8.0</v>
      </c>
      <c r="C46" s="50"/>
      <c r="D46" s="50"/>
      <c r="E46" s="59"/>
      <c r="F46" s="13"/>
      <c r="G46" s="13"/>
      <c r="H46" s="14"/>
      <c r="I46" s="50" t="str">
        <f>IFERROR(VLOOKUP(C46,MENU!$C$43:$E$50,3,FALSE)*D46+(IF(E46="Yes","1","0")*D46),"")</f>
        <v/>
      </c>
    </row>
    <row r="47" ht="15.75" customHeight="1">
      <c r="B47" s="50">
        <v>9.0</v>
      </c>
      <c r="C47" s="50"/>
      <c r="D47" s="50"/>
      <c r="E47" s="59"/>
      <c r="F47" s="13"/>
      <c r="G47" s="13"/>
      <c r="H47" s="14"/>
      <c r="I47" s="50" t="str">
        <f>IFERROR(VLOOKUP(C47,MENU!$C$43:$E$50,3,FALSE)*D47+(IF(E47="Yes","1","0")*D47),"")</f>
        <v/>
      </c>
    </row>
    <row r="48" ht="15.75" customHeight="1">
      <c r="B48" s="50">
        <v>10.0</v>
      </c>
      <c r="C48" s="50"/>
      <c r="D48" s="50"/>
      <c r="E48" s="59"/>
      <c r="F48" s="13"/>
      <c r="G48" s="13"/>
      <c r="H48" s="14"/>
      <c r="I48" s="50" t="str">
        <f>IFERROR(VLOOKUP(C48,MENU!$C$43:$E$50,3,FALSE)*D48+(IF(E48="Yes","1","0")*D48),"")</f>
        <v/>
      </c>
    </row>
    <row r="49" ht="15.75" customHeight="1">
      <c r="B49" s="50">
        <v>11.0</v>
      </c>
      <c r="C49" s="50"/>
      <c r="D49" s="50"/>
      <c r="E49" s="59"/>
      <c r="F49" s="13"/>
      <c r="G49" s="13"/>
      <c r="H49" s="14"/>
      <c r="I49" s="50" t="str">
        <f>IFERROR(VLOOKUP(C49,MENU!$C$43:$E$50,3,FALSE)*D49+(IF(E49="Yes","1","0")*D49),"")</f>
        <v/>
      </c>
    </row>
    <row r="50" ht="15.75" customHeight="1">
      <c r="B50" s="50">
        <v>12.0</v>
      </c>
      <c r="C50" s="50"/>
      <c r="D50" s="50"/>
      <c r="E50" s="59"/>
      <c r="F50" s="13"/>
      <c r="G50" s="13"/>
      <c r="H50" s="14"/>
      <c r="I50" s="50" t="str">
        <f>IFERROR(VLOOKUP(C50,MENU!$C$43:$E$50,3,FALSE)*D50+(IF(E50="Yes","1","0")*D50),"")</f>
        <v/>
      </c>
    </row>
    <row r="51" ht="15.75" customHeight="1">
      <c r="B51" s="37"/>
      <c r="C51" s="37"/>
      <c r="D51" s="37"/>
      <c r="E51" s="37"/>
      <c r="F51" s="37"/>
      <c r="G51" s="37"/>
      <c r="H51" s="37"/>
      <c r="I51" s="37"/>
    </row>
    <row r="52" ht="15.75" customHeight="1">
      <c r="B52" s="37"/>
      <c r="C52" s="37"/>
      <c r="D52" s="37"/>
      <c r="E52" s="37"/>
      <c r="F52" s="37"/>
      <c r="G52" s="37"/>
      <c r="H52" s="37"/>
      <c r="I52" s="37"/>
    </row>
    <row r="53" ht="15.75" customHeight="1">
      <c r="B53" s="37"/>
      <c r="C53" s="37"/>
      <c r="D53" s="37"/>
      <c r="E53" s="37"/>
      <c r="F53" s="37"/>
      <c r="G53" s="37"/>
      <c r="H53" s="60" t="s">
        <v>108</v>
      </c>
      <c r="I53" s="61">
        <f>SUM(I3:I17,I21:I36,I39:I50)</f>
        <v>0</v>
      </c>
    </row>
    <row r="54" ht="15.75" customHeight="1">
      <c r="B54" s="37"/>
      <c r="C54" s="37"/>
      <c r="D54" s="37"/>
      <c r="E54" s="37"/>
      <c r="F54" s="37"/>
      <c r="G54" s="37"/>
      <c r="H54" s="60" t="s">
        <v>112</v>
      </c>
      <c r="I54" s="62">
        <f>'ORDER FORM (PLEASE FILL OUT)'!I69</f>
        <v>0</v>
      </c>
    </row>
    <row r="55" ht="15.75" customHeight="1">
      <c r="B55" s="37"/>
      <c r="C55" s="37"/>
      <c r="D55" s="37"/>
      <c r="E55" s="37"/>
      <c r="F55" s="37"/>
      <c r="G55" s="37"/>
      <c r="H55" s="60" t="s">
        <v>109</v>
      </c>
      <c r="I55" s="62">
        <v>15.0</v>
      </c>
    </row>
    <row r="56" ht="15.75" customHeight="1">
      <c r="B56" s="37"/>
      <c r="C56" s="37"/>
      <c r="D56" s="37"/>
      <c r="E56" s="37"/>
      <c r="F56" s="37"/>
      <c r="G56" s="37"/>
      <c r="H56" s="60" t="s">
        <v>110</v>
      </c>
      <c r="I56" s="62">
        <f>(I53+I54+I55)*0.05</f>
        <v>0.75</v>
      </c>
    </row>
    <row r="57" ht="15.75" customHeight="1">
      <c r="H57" s="63" t="s">
        <v>111</v>
      </c>
      <c r="I57" s="64">
        <f>SUM(I53:I56)</f>
        <v>15.75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mergeCells count="32">
    <mergeCell ref="B1:I1"/>
    <mergeCell ref="B19:I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B37:I37"/>
    <mergeCell ref="E38:H38"/>
    <mergeCell ref="E39:H39"/>
    <mergeCell ref="E47:H47"/>
    <mergeCell ref="E48:H48"/>
    <mergeCell ref="E49:H49"/>
    <mergeCell ref="E50:H50"/>
    <mergeCell ref="E40:H40"/>
    <mergeCell ref="E41:H41"/>
    <mergeCell ref="E42:H42"/>
    <mergeCell ref="E43:H43"/>
    <mergeCell ref="E44:H44"/>
    <mergeCell ref="E45:H45"/>
    <mergeCell ref="E46:H46"/>
  </mergeCells>
  <dataValidations>
    <dataValidation type="list" allowBlank="1" showErrorMessage="1" sqref="C3:C17">
      <formula1>"Green Curry Bowl,Bangkok Bowl,Lemongrass Chicken,Beef Bulgogi,Roasted Beet &amp; Feta,Chilango,Kale Caesar,Shroomami,Larb Bowl"</formula1>
    </dataValidation>
    <dataValidation type="list" allowBlank="1" showErrorMessage="1" sqref="D3:E17">
      <formula1>"Sliced Avocado,Fresh Hummus,Falafel,Roasted Organic Tofu,Roasted Chicken Breast,Grilled Lemongrass Chicken Thigh,Roasted Yam,Roasted Cauliflower"</formula1>
    </dataValidation>
    <dataValidation type="list" allowBlank="1" showErrorMessage="1" sqref="E21:E35">
      <formula1>"Yes"</formula1>
    </dataValidation>
    <dataValidation type="list" allowBlank="1" showErrorMessage="1" sqref="C39:C50">
      <formula1>"Greena Colada,Phuket Paradise,Deep Cove,The Classic,Mango Madness,Kale Mango,Strawberry Shortcake,Vanilla Matcha"</formula1>
    </dataValidation>
    <dataValidation type="list" allowBlank="1" showErrorMessage="1" sqref="C21:C35">
      <formula1>"Avocado Wrap,Falamus Wrap,Bangkok Wrap,Nick's Wrap,Chipotle Wrap,Beef Bulgogi Focaccia,Lemongrass Chicken Focaccia"</formula1>
    </dataValidation>
  </dataValidations>
  <printOptions horizontalCentered="1"/>
  <pageMargins bottom="0.75" footer="0.0" header="0.0" left="0.7" right="0.7" top="0.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2022-02-01T03:23:28Z</dcterms:created>
  <dc:creator>Earth Setsawat</dc:creator>
</cp:coreProperties>
</file>